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201"/>
  <workbookPr defaultThemeVersion="124226"/>
  <mc:AlternateContent xmlns:mc="http://schemas.openxmlformats.org/markup-compatibility/2006">
    <mc:Choice Requires="x15">
      <x15ac:absPath xmlns:x15ac="http://schemas.microsoft.com/office/spreadsheetml/2010/11/ac" url="G:\Revenue Cycle Forum\2018\01-January\Final\"/>
    </mc:Choice>
  </mc:AlternateContent>
  <bookViews>
    <workbookView xWindow="0" yWindow="0" windowWidth="20490" windowHeight="6930" activeTab="7"/>
  </bookViews>
  <sheets>
    <sheet name="System 1" sheetId="9" r:id="rId1"/>
    <sheet name="cpa" sheetId="11" state="hidden" r:id="rId2"/>
    <sheet name="Request" sheetId="14" state="hidden" r:id="rId3"/>
    <sheet name="System 2" sheetId="16" r:id="rId4"/>
    <sheet name="raw" sheetId="15" state="hidden" r:id="rId5"/>
    <sheet name="SQL" sheetId="13" state="hidden" r:id="rId6"/>
    <sheet name="Cash Posting Staff Calculation" sheetId="17" r:id="rId7"/>
    <sheet name="Model Notes" sheetId="18" r:id="rId8"/>
  </sheets>
  <definedNames>
    <definedName name="_xlnm._FilterDatabase" localSheetId="1" hidden="1">cpa!$A$1:$F$503</definedName>
    <definedName name="_xlnm._FilterDatabase" localSheetId="3" hidden="1">'System 2'!$A$5:$D$504</definedName>
  </definedNames>
  <calcPr calcId="171027"/>
</workbook>
</file>

<file path=xl/calcChain.xml><?xml version="1.0" encoding="utf-8"?>
<calcChain xmlns="http://schemas.openxmlformats.org/spreadsheetml/2006/main">
  <c r="E23" i="17" l="1"/>
  <c r="B23" i="17"/>
  <c r="B24" i="17" s="1"/>
  <c r="B13" i="17" l="1"/>
  <c r="B15" i="17" s="1"/>
  <c r="H24" i="9"/>
  <c r="I24" i="9" s="1"/>
  <c r="H23" i="9"/>
  <c r="I23" i="9" s="1"/>
  <c r="H22" i="9"/>
  <c r="I22" i="9" s="1"/>
  <c r="H21" i="9"/>
  <c r="I21" i="9" s="1"/>
  <c r="H20" i="9"/>
  <c r="I20" i="9" s="1"/>
  <c r="H19" i="9"/>
  <c r="I19" i="9" s="1"/>
  <c r="H18" i="9"/>
  <c r="I18" i="9" s="1"/>
  <c r="H17" i="9"/>
  <c r="I17" i="9" s="1"/>
  <c r="H16" i="9"/>
  <c r="I16" i="9" s="1"/>
  <c r="H15" i="9"/>
  <c r="I15" i="9" s="1"/>
  <c r="H14" i="9"/>
  <c r="I14" i="9" s="1"/>
  <c r="H13" i="9"/>
  <c r="I13" i="9" s="1"/>
  <c r="H12" i="9"/>
  <c r="I12" i="9" s="1"/>
  <c r="H11" i="9"/>
  <c r="I11" i="9" s="1"/>
  <c r="H10" i="9"/>
  <c r="I10" i="9" s="1"/>
  <c r="H9" i="9"/>
  <c r="I9" i="9" s="1"/>
  <c r="H8" i="9"/>
  <c r="I8" i="9" s="1"/>
  <c r="H7" i="9"/>
  <c r="I7" i="9" s="1"/>
  <c r="H6" i="9"/>
  <c r="I6" i="9" s="1"/>
  <c r="H7" i="16"/>
  <c r="I7" i="16" s="1"/>
  <c r="H8" i="16"/>
  <c r="I8" i="16" s="1"/>
  <c r="H9" i="16"/>
  <c r="I9" i="16" s="1"/>
  <c r="H10" i="16"/>
  <c r="I10" i="16" s="1"/>
  <c r="H11" i="16"/>
  <c r="I11" i="16"/>
  <c r="H12" i="16"/>
  <c r="I12" i="16" s="1"/>
  <c r="H22" i="16"/>
  <c r="I22" i="16" s="1"/>
  <c r="H23" i="16"/>
  <c r="I23" i="16"/>
  <c r="H24" i="16"/>
  <c r="I24" i="16" s="1"/>
  <c r="H25" i="16"/>
  <c r="I25" i="16" s="1"/>
  <c r="H26" i="16"/>
  <c r="I26" i="16" s="1"/>
  <c r="H27" i="16"/>
  <c r="I27" i="16"/>
  <c r="H28" i="16"/>
  <c r="I28" i="16" s="1"/>
  <c r="H29" i="16"/>
  <c r="I29" i="16"/>
  <c r="H30" i="16"/>
  <c r="I30" i="16" s="1"/>
  <c r="H31" i="16"/>
  <c r="I31" i="16" s="1"/>
  <c r="H32" i="16"/>
  <c r="I32" i="16" s="1"/>
  <c r="H33" i="16"/>
  <c r="I33" i="16" s="1"/>
  <c r="H34" i="16"/>
  <c r="I34" i="16" s="1"/>
  <c r="H35" i="16"/>
  <c r="I35" i="16" s="1"/>
  <c r="H36" i="16"/>
  <c r="I36" i="16" s="1"/>
  <c r="H37" i="16"/>
  <c r="I37" i="16" s="1"/>
  <c r="H38" i="16"/>
  <c r="I38" i="16" s="1"/>
  <c r="H39" i="16"/>
  <c r="I39" i="16" s="1"/>
  <c r="H40" i="16"/>
  <c r="I40" i="16" s="1"/>
  <c r="H41" i="16"/>
  <c r="I41" i="16" s="1"/>
  <c r="H42" i="16"/>
  <c r="I42" i="16" s="1"/>
  <c r="H43" i="16"/>
  <c r="I43" i="16" s="1"/>
  <c r="H44" i="16"/>
  <c r="I44" i="16" s="1"/>
  <c r="H45" i="16"/>
  <c r="I45" i="16" s="1"/>
  <c r="H46" i="16"/>
  <c r="I46" i="16" s="1"/>
  <c r="H47" i="16"/>
  <c r="I47" i="16" s="1"/>
  <c r="H48" i="16"/>
  <c r="I48" i="16" s="1"/>
  <c r="H49" i="16"/>
  <c r="I49" i="16" s="1"/>
  <c r="H50" i="16"/>
  <c r="I50" i="16" s="1"/>
  <c r="H51" i="16"/>
  <c r="I51" i="16" s="1"/>
  <c r="H52" i="16"/>
  <c r="I52" i="16" s="1"/>
  <c r="H53" i="16"/>
  <c r="I53" i="16" s="1"/>
  <c r="H54" i="16"/>
  <c r="I54" i="16" s="1"/>
  <c r="H55" i="16"/>
  <c r="I55" i="16"/>
  <c r="H56" i="16"/>
  <c r="I56" i="16" s="1"/>
  <c r="H57" i="16"/>
  <c r="I57" i="16" s="1"/>
  <c r="H58" i="16"/>
  <c r="I58" i="16" s="1"/>
  <c r="H59" i="16"/>
  <c r="I59" i="16" s="1"/>
  <c r="H60" i="16"/>
  <c r="I60" i="16" s="1"/>
  <c r="H61" i="16"/>
  <c r="I61" i="16"/>
  <c r="H62" i="16"/>
  <c r="I62" i="16" s="1"/>
  <c r="H63" i="16"/>
  <c r="I63" i="16" s="1"/>
  <c r="H64" i="16"/>
  <c r="I64" i="16" s="1"/>
  <c r="H65" i="16"/>
  <c r="I65" i="16" s="1"/>
  <c r="H66" i="16"/>
  <c r="I66" i="16" s="1"/>
  <c r="H67" i="16"/>
  <c r="I67" i="16" s="1"/>
  <c r="H68" i="16"/>
  <c r="I68" i="16" s="1"/>
  <c r="H69" i="16"/>
  <c r="I69" i="16" s="1"/>
  <c r="H70" i="16"/>
  <c r="I70" i="16" s="1"/>
  <c r="H71" i="16"/>
  <c r="I71" i="16" s="1"/>
  <c r="H72" i="16"/>
  <c r="I72" i="16" s="1"/>
  <c r="H73" i="16"/>
  <c r="I73" i="16" s="1"/>
  <c r="H74" i="16"/>
  <c r="I74" i="16" s="1"/>
  <c r="H75" i="16"/>
  <c r="I75" i="16" s="1"/>
  <c r="H76" i="16"/>
  <c r="I76" i="16" s="1"/>
  <c r="H77" i="16"/>
  <c r="I77" i="16" s="1"/>
  <c r="H78" i="16"/>
  <c r="I78" i="16" s="1"/>
  <c r="H79" i="16"/>
  <c r="I79" i="16" s="1"/>
  <c r="H80" i="16"/>
  <c r="I80" i="16" s="1"/>
  <c r="H81" i="16"/>
  <c r="I81" i="16" s="1"/>
  <c r="H82" i="16"/>
  <c r="I82" i="16" s="1"/>
  <c r="H83" i="16"/>
  <c r="I83" i="16" s="1"/>
  <c r="H84" i="16"/>
  <c r="I84" i="16" s="1"/>
  <c r="H85" i="16"/>
  <c r="I85" i="16"/>
  <c r="H86" i="16"/>
  <c r="I86" i="16" s="1"/>
  <c r="H87" i="16"/>
  <c r="I87" i="16" s="1"/>
  <c r="H88" i="16"/>
  <c r="I88" i="16" s="1"/>
  <c r="H89" i="16"/>
  <c r="I89" i="16" s="1"/>
  <c r="H90" i="16"/>
  <c r="I90" i="16" s="1"/>
  <c r="H91" i="16"/>
  <c r="I91" i="16"/>
  <c r="H92" i="16"/>
  <c r="I92" i="16" s="1"/>
  <c r="H93" i="16"/>
  <c r="I93" i="16" s="1"/>
  <c r="H94" i="16"/>
  <c r="I94" i="16" s="1"/>
  <c r="H95" i="16"/>
  <c r="I95" i="16" s="1"/>
  <c r="H96" i="16"/>
  <c r="I96" i="16" s="1"/>
  <c r="H97" i="16"/>
  <c r="I97" i="16" s="1"/>
  <c r="H98" i="16"/>
  <c r="I98" i="16" s="1"/>
  <c r="H99" i="16"/>
  <c r="I99" i="16"/>
  <c r="H100" i="16"/>
  <c r="I100" i="16" s="1"/>
  <c r="H101" i="16"/>
  <c r="I101" i="16" s="1"/>
  <c r="H102" i="16"/>
  <c r="I102" i="16" s="1"/>
  <c r="H103" i="16"/>
  <c r="I103" i="16" s="1"/>
  <c r="H104" i="16"/>
  <c r="I104" i="16" s="1"/>
  <c r="H105" i="16"/>
  <c r="I105" i="16" s="1"/>
  <c r="H106" i="16"/>
  <c r="I106" i="16" s="1"/>
  <c r="H107" i="16"/>
  <c r="I107" i="16" s="1"/>
  <c r="H108" i="16"/>
  <c r="I108" i="16" s="1"/>
  <c r="H109" i="16"/>
  <c r="I109" i="16" s="1"/>
  <c r="H110" i="16"/>
  <c r="I110" i="16" s="1"/>
  <c r="H111" i="16"/>
  <c r="I111" i="16" s="1"/>
  <c r="H112" i="16"/>
  <c r="I112" i="16" s="1"/>
  <c r="H113" i="16"/>
  <c r="I113" i="16" s="1"/>
  <c r="H114" i="16"/>
  <c r="I114" i="16" s="1"/>
  <c r="H115" i="16"/>
  <c r="I115" i="16" s="1"/>
  <c r="H116" i="16"/>
  <c r="I116" i="16" s="1"/>
  <c r="H117" i="16"/>
  <c r="I117" i="16"/>
  <c r="H118" i="16"/>
  <c r="I118" i="16" s="1"/>
  <c r="H119" i="16"/>
  <c r="I119" i="16" s="1"/>
  <c r="H120" i="16"/>
  <c r="I120" i="16" s="1"/>
  <c r="H121" i="16"/>
  <c r="I121" i="16" s="1"/>
  <c r="H122" i="16"/>
  <c r="I122" i="16" s="1"/>
  <c r="H123" i="16"/>
  <c r="I123" i="16"/>
  <c r="H124" i="16"/>
  <c r="I124" i="16" s="1"/>
  <c r="H125" i="16"/>
  <c r="I125" i="16" s="1"/>
  <c r="H126" i="16"/>
  <c r="I126" i="16" s="1"/>
  <c r="H127" i="16"/>
  <c r="I127" i="16" s="1"/>
  <c r="H128" i="16"/>
  <c r="I128" i="16" s="1"/>
  <c r="H129" i="16"/>
  <c r="I129" i="16" s="1"/>
  <c r="H130" i="16"/>
  <c r="I130" i="16" s="1"/>
  <c r="H131" i="16"/>
  <c r="I131" i="16"/>
  <c r="H132" i="16"/>
  <c r="I132" i="16" s="1"/>
  <c r="H133" i="16"/>
  <c r="I133" i="16" s="1"/>
  <c r="H134" i="16"/>
  <c r="I134" i="16" s="1"/>
  <c r="H135" i="16"/>
  <c r="I135" i="16" s="1"/>
  <c r="H136" i="16"/>
  <c r="I136" i="16" s="1"/>
  <c r="H137" i="16"/>
  <c r="I137" i="16" s="1"/>
  <c r="H138" i="16"/>
  <c r="I138" i="16" s="1"/>
  <c r="H139" i="16"/>
  <c r="I139" i="16" s="1"/>
  <c r="H140" i="16"/>
  <c r="I140" i="16" s="1"/>
  <c r="H141" i="16"/>
  <c r="I141" i="16" s="1"/>
  <c r="H142" i="16"/>
  <c r="I142" i="16" s="1"/>
  <c r="H143" i="16"/>
  <c r="I143" i="16" s="1"/>
  <c r="H144" i="16"/>
  <c r="I144" i="16" s="1"/>
  <c r="H145" i="16"/>
  <c r="I145" i="16" s="1"/>
  <c r="H146" i="16"/>
  <c r="I146" i="16" s="1"/>
  <c r="H147" i="16"/>
  <c r="I147" i="16" s="1"/>
  <c r="H148" i="16"/>
  <c r="I148" i="16" s="1"/>
  <c r="H149" i="16"/>
  <c r="I149" i="16" s="1"/>
  <c r="H150" i="16"/>
  <c r="I150" i="16" s="1"/>
  <c r="H151" i="16"/>
  <c r="I151" i="16"/>
  <c r="H152" i="16"/>
  <c r="I152" i="16" s="1"/>
  <c r="H153" i="16"/>
  <c r="I153" i="16" s="1"/>
  <c r="H154" i="16"/>
  <c r="I154" i="16" s="1"/>
  <c r="H155" i="16"/>
  <c r="I155" i="16" s="1"/>
  <c r="H156" i="16"/>
  <c r="I156" i="16" s="1"/>
  <c r="H157" i="16"/>
  <c r="I157" i="16" s="1"/>
  <c r="H158" i="16"/>
  <c r="I158" i="16" s="1"/>
  <c r="H159" i="16"/>
  <c r="I159" i="16" s="1"/>
  <c r="H160" i="16"/>
  <c r="I160" i="16" s="1"/>
  <c r="H161" i="16"/>
  <c r="I161" i="16" s="1"/>
  <c r="H162" i="16"/>
  <c r="I162" i="16" s="1"/>
  <c r="H163" i="16"/>
  <c r="I163" i="16" s="1"/>
  <c r="H164" i="16"/>
  <c r="I164" i="16" s="1"/>
  <c r="H165" i="16"/>
  <c r="I165" i="16" s="1"/>
  <c r="H166" i="16"/>
  <c r="I166" i="16" s="1"/>
  <c r="H167" i="16"/>
  <c r="I167" i="16" s="1"/>
  <c r="H168" i="16"/>
  <c r="I168" i="16" s="1"/>
  <c r="H169" i="16"/>
  <c r="I169" i="16" s="1"/>
  <c r="H187" i="16"/>
  <c r="I187" i="16" s="1"/>
  <c r="H188" i="16"/>
  <c r="I188" i="16" s="1"/>
  <c r="H189" i="16"/>
  <c r="I189" i="16"/>
  <c r="H190" i="16"/>
  <c r="I190" i="16" s="1"/>
  <c r="H191" i="16"/>
  <c r="I191" i="16" s="1"/>
  <c r="H192" i="16"/>
  <c r="I192" i="16" s="1"/>
  <c r="H193" i="16"/>
  <c r="I193" i="16" s="1"/>
  <c r="H194" i="16"/>
  <c r="I194" i="16" s="1"/>
  <c r="H195" i="16"/>
  <c r="I195" i="16"/>
  <c r="H196" i="16"/>
  <c r="I196" i="16" s="1"/>
  <c r="H197" i="16"/>
  <c r="I197" i="16" s="1"/>
  <c r="H198" i="16"/>
  <c r="I198" i="16" s="1"/>
  <c r="H199" i="16"/>
  <c r="I199" i="16"/>
  <c r="H200" i="16"/>
  <c r="I200" i="16" s="1"/>
  <c r="H201" i="16"/>
  <c r="I201" i="16" s="1"/>
  <c r="H202" i="16"/>
  <c r="I202" i="16" s="1"/>
  <c r="H203" i="16"/>
  <c r="I203" i="16" s="1"/>
  <c r="H204" i="16"/>
  <c r="I204" i="16" s="1"/>
  <c r="H205" i="16"/>
  <c r="I205" i="16"/>
  <c r="H206" i="16"/>
  <c r="I206" i="16" s="1"/>
  <c r="H207" i="16"/>
  <c r="I207" i="16" s="1"/>
  <c r="H208" i="16"/>
  <c r="I208" i="16" s="1"/>
  <c r="H209" i="16"/>
  <c r="I209" i="16" s="1"/>
  <c r="H218" i="16"/>
  <c r="I218" i="16" s="1"/>
  <c r="H219" i="16"/>
  <c r="I219" i="16"/>
  <c r="H220" i="16"/>
  <c r="I220" i="16" s="1"/>
  <c r="H221" i="16"/>
  <c r="I221" i="16" s="1"/>
  <c r="H222" i="16"/>
  <c r="I222" i="16" s="1"/>
  <c r="H223" i="16"/>
  <c r="I223" i="16"/>
  <c r="H224" i="16"/>
  <c r="I224" i="16" s="1"/>
  <c r="H225" i="16"/>
  <c r="I225" i="16" s="1"/>
  <c r="H226" i="16"/>
  <c r="I226" i="16" s="1"/>
  <c r="H227" i="16"/>
  <c r="I227" i="16" s="1"/>
  <c r="H228" i="16"/>
  <c r="I228" i="16" s="1"/>
  <c r="H229" i="16"/>
  <c r="I229" i="16"/>
  <c r="H230" i="16"/>
  <c r="I230" i="16" s="1"/>
  <c r="H231" i="16"/>
  <c r="I231" i="16" s="1"/>
  <c r="H232" i="16"/>
  <c r="I232" i="16" s="1"/>
  <c r="H233" i="16"/>
  <c r="I233" i="16" s="1"/>
  <c r="H234" i="16"/>
  <c r="I234" i="16" s="1"/>
  <c r="H235" i="16"/>
  <c r="I235" i="16"/>
  <c r="H236" i="16"/>
  <c r="I236" i="16" s="1"/>
  <c r="H237" i="16"/>
  <c r="I237" i="16" s="1"/>
  <c r="H238" i="16"/>
  <c r="I238" i="16" s="1"/>
  <c r="H239" i="16"/>
  <c r="I239" i="16"/>
  <c r="H240" i="16"/>
  <c r="I240" i="16" s="1"/>
  <c r="H241" i="16"/>
  <c r="I241" i="16" s="1"/>
  <c r="H242" i="16"/>
  <c r="I242" i="16" s="1"/>
  <c r="H243" i="16"/>
  <c r="I243" i="16" s="1"/>
  <c r="H244" i="16"/>
  <c r="I244" i="16" s="1"/>
  <c r="H245" i="16"/>
  <c r="I245" i="16"/>
  <c r="H246" i="16"/>
  <c r="I246" i="16" s="1"/>
  <c r="H247" i="16"/>
  <c r="I247" i="16" s="1"/>
  <c r="H248" i="16"/>
  <c r="I248" i="16" s="1"/>
  <c r="H249" i="16"/>
  <c r="I249" i="16" s="1"/>
  <c r="H250" i="16"/>
  <c r="I250" i="16" s="1"/>
  <c r="H251" i="16"/>
  <c r="I251" i="16"/>
  <c r="H252" i="16"/>
  <c r="I252" i="16" s="1"/>
  <c r="H253" i="16"/>
  <c r="I253" i="16" s="1"/>
  <c r="H254" i="16"/>
  <c r="I254" i="16" s="1"/>
  <c r="H255" i="16"/>
  <c r="I255" i="16"/>
  <c r="H256" i="16"/>
  <c r="I256" i="16" s="1"/>
  <c r="H257" i="16"/>
  <c r="I257" i="16" s="1"/>
  <c r="H258" i="16"/>
  <c r="I258" i="16" s="1"/>
  <c r="H259" i="16"/>
  <c r="I259" i="16" s="1"/>
  <c r="H260" i="16"/>
  <c r="I260" i="16" s="1"/>
  <c r="H261" i="16"/>
  <c r="I261" i="16"/>
  <c r="H262" i="16"/>
  <c r="I262" i="16" s="1"/>
  <c r="H263" i="16"/>
  <c r="I263" i="16" s="1"/>
  <c r="H264" i="16"/>
  <c r="I264" i="16" s="1"/>
  <c r="H265" i="16"/>
  <c r="I265" i="16" s="1"/>
  <c r="H266" i="16"/>
  <c r="I266" i="16" s="1"/>
  <c r="H267" i="16"/>
  <c r="I267" i="16"/>
  <c r="H268" i="16"/>
  <c r="I268" i="16" s="1"/>
  <c r="H269" i="16"/>
  <c r="I269" i="16" s="1"/>
  <c r="H270" i="16"/>
  <c r="I270" i="16" s="1"/>
  <c r="H271" i="16"/>
  <c r="I271" i="16"/>
  <c r="H272" i="16"/>
  <c r="I272" i="16" s="1"/>
  <c r="H273" i="16"/>
  <c r="I273" i="16" s="1"/>
  <c r="H274" i="16"/>
  <c r="I274" i="16" s="1"/>
  <c r="H275" i="16"/>
  <c r="I275" i="16" s="1"/>
  <c r="H276" i="16"/>
  <c r="I276" i="16" s="1"/>
  <c r="H277" i="16"/>
  <c r="I277" i="16"/>
  <c r="H278" i="16"/>
  <c r="I278" i="16" s="1"/>
  <c r="H279" i="16"/>
  <c r="I279" i="16" s="1"/>
  <c r="H280" i="16"/>
  <c r="I280" i="16" s="1"/>
  <c r="H281" i="16"/>
  <c r="I281" i="16" s="1"/>
  <c r="H282" i="16"/>
  <c r="I282" i="16" s="1"/>
  <c r="H283" i="16"/>
  <c r="I283" i="16"/>
  <c r="H284" i="16"/>
  <c r="I284" i="16" s="1"/>
  <c r="H285" i="16"/>
  <c r="I285" i="16" s="1"/>
  <c r="H286" i="16"/>
  <c r="I286" i="16" s="1"/>
  <c r="H287" i="16"/>
  <c r="I287" i="16"/>
  <c r="H288" i="16"/>
  <c r="I288" i="16" s="1"/>
  <c r="H289" i="16"/>
  <c r="I289" i="16" s="1"/>
  <c r="H290" i="16"/>
  <c r="I290" i="16" s="1"/>
  <c r="H291" i="16"/>
  <c r="I291" i="16" s="1"/>
  <c r="H292" i="16"/>
  <c r="I292" i="16" s="1"/>
  <c r="H293" i="16"/>
  <c r="I293" i="16"/>
  <c r="H294" i="16"/>
  <c r="I294" i="16" s="1"/>
  <c r="H295" i="16"/>
  <c r="I295" i="16" s="1"/>
  <c r="H296" i="16"/>
  <c r="I296" i="16" s="1"/>
  <c r="H297" i="16"/>
  <c r="I297" i="16" s="1"/>
  <c r="H298" i="16"/>
  <c r="I298" i="16" s="1"/>
  <c r="H299" i="16"/>
  <c r="I299" i="16"/>
  <c r="H300" i="16"/>
  <c r="I300" i="16" s="1"/>
  <c r="H301" i="16"/>
  <c r="I301" i="16" s="1"/>
  <c r="H302" i="16"/>
  <c r="I302" i="16" s="1"/>
  <c r="H303" i="16"/>
  <c r="I303" i="16"/>
  <c r="H304" i="16"/>
  <c r="I304" i="16" s="1"/>
  <c r="H305" i="16"/>
  <c r="I305" i="16" s="1"/>
  <c r="H306" i="16"/>
  <c r="I306" i="16" s="1"/>
  <c r="H307" i="16"/>
  <c r="I307" i="16" s="1"/>
  <c r="H308" i="16"/>
  <c r="I308" i="16" s="1"/>
  <c r="H309" i="16"/>
  <c r="I309" i="16"/>
  <c r="H310" i="16"/>
  <c r="I310" i="16" s="1"/>
  <c r="H311" i="16"/>
  <c r="I311" i="16" s="1"/>
  <c r="H312" i="16"/>
  <c r="I312" i="16" s="1"/>
  <c r="H313" i="16"/>
  <c r="I313" i="16" s="1"/>
  <c r="H314" i="16"/>
  <c r="I314" i="16" s="1"/>
  <c r="H315" i="16"/>
  <c r="I315" i="16"/>
  <c r="H316" i="16"/>
  <c r="I316" i="16" s="1"/>
  <c r="H317" i="16"/>
  <c r="I317" i="16" s="1"/>
  <c r="H318" i="16"/>
  <c r="I318" i="16" s="1"/>
  <c r="H319" i="16"/>
  <c r="I319" i="16"/>
  <c r="H320" i="16"/>
  <c r="I320" i="16" s="1"/>
  <c r="H321" i="16"/>
  <c r="I321" i="16" s="1"/>
  <c r="H322" i="16"/>
  <c r="I322" i="16" s="1"/>
  <c r="H323" i="16"/>
  <c r="I323" i="16" s="1"/>
  <c r="H324" i="16"/>
  <c r="I324" i="16" s="1"/>
  <c r="H325" i="16"/>
  <c r="I325" i="16"/>
  <c r="H326" i="16"/>
  <c r="I326" i="16" s="1"/>
  <c r="H327" i="16"/>
  <c r="I327" i="16" s="1"/>
  <c r="H328" i="16"/>
  <c r="I328" i="16" s="1"/>
  <c r="H329" i="16"/>
  <c r="I329" i="16" s="1"/>
  <c r="H330" i="16"/>
  <c r="I330" i="16" s="1"/>
  <c r="H331" i="16"/>
  <c r="I331" i="16"/>
  <c r="H332" i="16"/>
  <c r="I332" i="16" s="1"/>
  <c r="H333" i="16"/>
  <c r="I333" i="16" s="1"/>
  <c r="H334" i="16"/>
  <c r="I334" i="16" s="1"/>
  <c r="H335" i="16"/>
  <c r="I335" i="16"/>
  <c r="H336" i="16"/>
  <c r="I336" i="16"/>
  <c r="H337" i="16"/>
  <c r="I337" i="16"/>
  <c r="H340" i="16"/>
  <c r="I340" i="16"/>
  <c r="H341" i="16"/>
  <c r="I341" i="16"/>
  <c r="H357" i="16"/>
  <c r="I357" i="16"/>
  <c r="H358" i="16"/>
  <c r="I358" i="16"/>
  <c r="H359" i="16"/>
  <c r="I359" i="16"/>
  <c r="H360" i="16"/>
  <c r="I360" i="16"/>
  <c r="H361" i="16"/>
  <c r="I361" i="16"/>
  <c r="H362" i="16"/>
  <c r="I362" i="16"/>
  <c r="H363" i="16"/>
  <c r="I363" i="16"/>
  <c r="H364" i="16"/>
  <c r="I364" i="16"/>
  <c r="H365" i="16"/>
  <c r="I365" i="16"/>
  <c r="H366" i="16"/>
  <c r="I366" i="16"/>
  <c r="H367" i="16"/>
  <c r="I367" i="16"/>
  <c r="H368" i="16"/>
  <c r="I368" i="16"/>
  <c r="H369" i="16"/>
  <c r="I369" i="16"/>
  <c r="H370" i="16"/>
  <c r="I370" i="16"/>
  <c r="H371" i="16"/>
  <c r="I371" i="16"/>
  <c r="H372" i="16"/>
  <c r="I372" i="16"/>
  <c r="H373" i="16"/>
  <c r="I373" i="16"/>
  <c r="H374" i="16"/>
  <c r="I374" i="16"/>
  <c r="H375" i="16"/>
  <c r="I375" i="16"/>
  <c r="H376" i="16"/>
  <c r="I376" i="16"/>
  <c r="H377" i="16"/>
  <c r="I377" i="16"/>
  <c r="H378" i="16"/>
  <c r="I378" i="16"/>
  <c r="H379" i="16"/>
  <c r="I379" i="16"/>
  <c r="H380" i="16"/>
  <c r="I380" i="16"/>
  <c r="H381" i="16"/>
  <c r="I381" i="16"/>
  <c r="H382" i="16"/>
  <c r="I382" i="16"/>
  <c r="H383" i="16"/>
  <c r="I383" i="16"/>
  <c r="H384" i="16"/>
  <c r="I384" i="16"/>
  <c r="H385" i="16"/>
  <c r="I385" i="16"/>
  <c r="H386" i="16"/>
  <c r="I386" i="16"/>
  <c r="H387" i="16"/>
  <c r="I387" i="16"/>
  <c r="H388" i="16"/>
  <c r="I388" i="16"/>
  <c r="H389" i="16"/>
  <c r="I389" i="16"/>
  <c r="H390" i="16"/>
  <c r="I390" i="16"/>
  <c r="H391" i="16"/>
  <c r="I391" i="16"/>
  <c r="H392" i="16"/>
  <c r="I392" i="16"/>
  <c r="H393" i="16"/>
  <c r="I393" i="16"/>
  <c r="H394" i="16"/>
  <c r="I394" i="16"/>
  <c r="H395" i="16"/>
  <c r="I395" i="16"/>
  <c r="H396" i="16"/>
  <c r="I396" i="16"/>
  <c r="H397" i="16"/>
  <c r="I397" i="16"/>
  <c r="H398" i="16"/>
  <c r="I398" i="16"/>
  <c r="H399" i="16"/>
  <c r="I399" i="16"/>
  <c r="H400" i="16"/>
  <c r="I400" i="16"/>
  <c r="H401" i="16"/>
  <c r="I401" i="16"/>
  <c r="H402" i="16"/>
  <c r="I402" i="16"/>
  <c r="H403" i="16"/>
  <c r="I403" i="16"/>
  <c r="H404" i="16"/>
  <c r="I404" i="16"/>
  <c r="H405" i="16"/>
  <c r="I405" i="16"/>
  <c r="H406" i="16"/>
  <c r="I406" i="16"/>
  <c r="H407" i="16"/>
  <c r="I407" i="16"/>
  <c r="H408" i="16"/>
  <c r="I408" i="16"/>
  <c r="H409" i="16"/>
  <c r="I409" i="16"/>
  <c r="H410" i="16"/>
  <c r="I410" i="16"/>
  <c r="H411" i="16"/>
  <c r="I411" i="16"/>
  <c r="H412" i="16"/>
  <c r="I412" i="16"/>
  <c r="H413" i="16"/>
  <c r="I413" i="16"/>
  <c r="H414" i="16"/>
  <c r="I414" i="16"/>
  <c r="H415" i="16"/>
  <c r="I415" i="16"/>
  <c r="H416" i="16"/>
  <c r="I416" i="16"/>
  <c r="H417" i="16"/>
  <c r="I417" i="16"/>
  <c r="H418" i="16"/>
  <c r="I418" i="16"/>
  <c r="H419" i="16"/>
  <c r="I419" i="16"/>
  <c r="H420" i="16"/>
  <c r="I420" i="16"/>
  <c r="H421" i="16"/>
  <c r="I421" i="16"/>
  <c r="H422" i="16"/>
  <c r="I422" i="16"/>
  <c r="H423" i="16"/>
  <c r="I423" i="16"/>
  <c r="H424" i="16"/>
  <c r="I424" i="16"/>
  <c r="H425" i="16"/>
  <c r="I425" i="16"/>
  <c r="H426" i="16"/>
  <c r="I426" i="16"/>
  <c r="H427" i="16"/>
  <c r="I427" i="16"/>
  <c r="H428" i="16"/>
  <c r="I428" i="16"/>
  <c r="H429" i="16"/>
  <c r="I429" i="16"/>
  <c r="H430" i="16"/>
  <c r="I430" i="16"/>
  <c r="H431" i="16"/>
  <c r="I431" i="16"/>
  <c r="H432" i="16"/>
  <c r="I432" i="16"/>
  <c r="H433" i="16"/>
  <c r="I433" i="16"/>
  <c r="H434" i="16"/>
  <c r="I434" i="16"/>
  <c r="H435" i="16"/>
  <c r="I435" i="16"/>
  <c r="H436" i="16"/>
  <c r="I436" i="16"/>
  <c r="H437" i="16"/>
  <c r="I437" i="16"/>
  <c r="H438" i="16"/>
  <c r="I438" i="16"/>
  <c r="H439" i="16"/>
  <c r="I439" i="16"/>
  <c r="H440" i="16"/>
  <c r="I440" i="16"/>
  <c r="H441" i="16"/>
  <c r="I441" i="16"/>
  <c r="H442" i="16"/>
  <c r="I442" i="16"/>
  <c r="H443" i="16"/>
  <c r="I443" i="16"/>
  <c r="H444" i="16"/>
  <c r="I444" i="16"/>
  <c r="H445" i="16"/>
  <c r="I445" i="16"/>
  <c r="H446" i="16"/>
  <c r="I446" i="16"/>
  <c r="H447" i="16"/>
  <c r="I447" i="16"/>
  <c r="H448" i="16"/>
  <c r="I448" i="16"/>
  <c r="H449" i="16"/>
  <c r="I449" i="16"/>
  <c r="H450" i="16"/>
  <c r="I450" i="16"/>
  <c r="H451" i="16"/>
  <c r="I451" i="16"/>
  <c r="H473" i="16"/>
  <c r="I473" i="16"/>
  <c r="H474" i="16"/>
  <c r="I474" i="16"/>
  <c r="H475" i="16"/>
  <c r="I475" i="16"/>
  <c r="H476" i="16"/>
  <c r="I476" i="16"/>
  <c r="H477" i="16"/>
  <c r="I477" i="16"/>
  <c r="H478" i="16"/>
  <c r="I478" i="16"/>
  <c r="H479" i="16"/>
  <c r="I479" i="16"/>
  <c r="H480" i="16"/>
  <c r="I480" i="16"/>
  <c r="H481" i="16"/>
  <c r="I481" i="16"/>
  <c r="H482" i="16"/>
  <c r="I482" i="16"/>
  <c r="H483" i="16"/>
  <c r="I483" i="16"/>
  <c r="H484" i="16"/>
  <c r="I484" i="16"/>
  <c r="H485" i="16"/>
  <c r="I485" i="16"/>
  <c r="H486" i="16"/>
  <c r="I486" i="16"/>
  <c r="H487" i="16"/>
  <c r="I487" i="16"/>
  <c r="H488" i="16"/>
  <c r="I488" i="16"/>
  <c r="H489" i="16"/>
  <c r="I489" i="16"/>
  <c r="H490" i="16"/>
  <c r="I490" i="16"/>
  <c r="H491" i="16"/>
  <c r="I491" i="16"/>
  <c r="H492" i="16"/>
  <c r="I492" i="16"/>
  <c r="H493" i="16"/>
  <c r="I493" i="16"/>
  <c r="H494" i="16"/>
  <c r="I494" i="16"/>
  <c r="H495" i="16"/>
  <c r="I495" i="16"/>
  <c r="H496" i="16"/>
  <c r="I496" i="16"/>
  <c r="H497" i="16"/>
  <c r="I497" i="16"/>
  <c r="H498" i="16"/>
  <c r="I498" i="16"/>
  <c r="H499" i="16"/>
  <c r="I499" i="16"/>
  <c r="H500" i="16"/>
  <c r="I500" i="16"/>
  <c r="H501" i="16"/>
  <c r="I501" i="16"/>
  <c r="H502" i="16"/>
  <c r="I502" i="16"/>
  <c r="H503" i="16"/>
  <c r="I503" i="16"/>
  <c r="H504" i="16"/>
  <c r="I504" i="16"/>
  <c r="H6" i="16"/>
  <c r="E218" i="16"/>
  <c r="E219" i="16"/>
  <c r="G452" i="16"/>
  <c r="G453" i="16" s="1"/>
  <c r="G454" i="16" s="1"/>
  <c r="G455" i="16" s="1"/>
  <c r="G456" i="16" s="1"/>
  <c r="G457" i="16" s="1"/>
  <c r="G458" i="16" s="1"/>
  <c r="G459" i="16" s="1"/>
  <c r="G460" i="16" s="1"/>
  <c r="G461" i="16" s="1"/>
  <c r="G462" i="16" s="1"/>
  <c r="G463" i="16" s="1"/>
  <c r="G464" i="16" s="1"/>
  <c r="G465" i="16" s="1"/>
  <c r="G466" i="16" s="1"/>
  <c r="G467" i="16" s="1"/>
  <c r="G468" i="16" s="1"/>
  <c r="G469" i="16" s="1"/>
  <c r="G470" i="16" s="1"/>
  <c r="G471" i="16" s="1"/>
  <c r="G472" i="16" s="1"/>
  <c r="G342" i="16"/>
  <c r="G343" i="16" s="1"/>
  <c r="G344" i="16" s="1"/>
  <c r="G345" i="16" s="1"/>
  <c r="G346" i="16" s="1"/>
  <c r="G347" i="16" s="1"/>
  <c r="G348" i="16" s="1"/>
  <c r="G349" i="16" s="1"/>
  <c r="G339" i="16"/>
  <c r="G338" i="16"/>
  <c r="G210" i="16"/>
  <c r="G170" i="16"/>
  <c r="G211" i="16" s="1"/>
  <c r="G158" i="16"/>
  <c r="G21" i="16"/>
  <c r="G20" i="16"/>
  <c r="G19" i="16"/>
  <c r="G18" i="16"/>
  <c r="G17" i="16"/>
  <c r="G16" i="16"/>
  <c r="G15" i="16"/>
  <c r="G14" i="16"/>
  <c r="G13" i="16"/>
  <c r="I25" i="9" l="1"/>
  <c r="I6" i="16"/>
  <c r="H25" i="9"/>
  <c r="G171" i="16"/>
  <c r="F339" i="16"/>
  <c r="H339" i="16" s="1"/>
  <c r="I339" i="16" s="1"/>
  <c r="E339" i="16"/>
  <c r="F338" i="16"/>
  <c r="H338" i="16" s="1"/>
  <c r="I338" i="16" s="1"/>
  <c r="E338" i="16"/>
  <c r="E452" i="16"/>
  <c r="E453" i="16" s="1"/>
  <c r="E454" i="16" s="1"/>
  <c r="E455" i="16" s="1"/>
  <c r="E456" i="16" s="1"/>
  <c r="E457" i="16" s="1"/>
  <c r="E458" i="16" s="1"/>
  <c r="E459" i="16" s="1"/>
  <c r="E460" i="16" s="1"/>
  <c r="E461" i="16" s="1"/>
  <c r="E462" i="16" s="1"/>
  <c r="E463" i="16" s="1"/>
  <c r="E464" i="16" s="1"/>
  <c r="E465" i="16" s="1"/>
  <c r="E466" i="16" s="1"/>
  <c r="E467" i="16" s="1"/>
  <c r="E468" i="16" s="1"/>
  <c r="E469" i="16" s="1"/>
  <c r="E470" i="16" s="1"/>
  <c r="E471" i="16" s="1"/>
  <c r="E472" i="16" s="1"/>
  <c r="F452" i="16"/>
  <c r="H452" i="16" s="1"/>
  <c r="I452" i="16" s="1"/>
  <c r="E210" i="16"/>
  <c r="F210" i="16"/>
  <c r="H210" i="16" s="1"/>
  <c r="I210" i="16" s="1"/>
  <c r="E212" i="16"/>
  <c r="F170" i="16"/>
  <c r="E342" i="16"/>
  <c r="E343" i="16" s="1"/>
  <c r="E344" i="16" s="1"/>
  <c r="E345" i="16" s="1"/>
  <c r="E346" i="16" s="1"/>
  <c r="E347" i="16" s="1"/>
  <c r="E348" i="16" s="1"/>
  <c r="E349" i="16" s="1"/>
  <c r="F342" i="16"/>
  <c r="F13" i="16"/>
  <c r="H13" i="16" s="1"/>
  <c r="I13" i="16" s="1"/>
  <c r="F14" i="16"/>
  <c r="H14" i="16" s="1"/>
  <c r="I14" i="16" s="1"/>
  <c r="F15" i="16"/>
  <c r="H15" i="16" s="1"/>
  <c r="I15" i="16" s="1"/>
  <c r="F16" i="16"/>
  <c r="H16" i="16" s="1"/>
  <c r="I16" i="16" s="1"/>
  <c r="F17" i="16"/>
  <c r="H17" i="16" s="1"/>
  <c r="I17" i="16" s="1"/>
  <c r="F18" i="16"/>
  <c r="H18" i="16" s="1"/>
  <c r="I18" i="16" s="1"/>
  <c r="F19" i="16"/>
  <c r="H19" i="16" s="1"/>
  <c r="I19" i="16" s="1"/>
  <c r="F20" i="16"/>
  <c r="H20" i="16" s="1"/>
  <c r="I20" i="16" s="1"/>
  <c r="F21" i="16"/>
  <c r="H21" i="16" s="1"/>
  <c r="I21" i="16" s="1"/>
  <c r="F453" i="16" l="1"/>
  <c r="F211" i="16"/>
  <c r="H211" i="16" s="1"/>
  <c r="I211" i="16" s="1"/>
  <c r="H170" i="16"/>
  <c r="I170" i="16" s="1"/>
  <c r="F454" i="16"/>
  <c r="H453" i="16"/>
  <c r="I453" i="16" s="1"/>
  <c r="F343" i="16"/>
  <c r="H342" i="16"/>
  <c r="I342" i="16" s="1"/>
  <c r="G212" i="16"/>
  <c r="G172" i="16"/>
  <c r="E211" i="16"/>
  <c r="F171" i="16"/>
  <c r="H171" i="16" s="1"/>
  <c r="I171" i="16" s="1"/>
  <c r="C506" i="16"/>
  <c r="D506" i="16"/>
  <c r="C25" i="9"/>
  <c r="I26" i="9" s="1"/>
  <c r="D25" i="9"/>
  <c r="F455" i="16" l="1"/>
  <c r="H454" i="16"/>
  <c r="I454" i="16" s="1"/>
  <c r="F344" i="16"/>
  <c r="H343" i="16"/>
  <c r="I343" i="16" s="1"/>
  <c r="H26" i="9"/>
  <c r="G173" i="16"/>
  <c r="G213" i="16"/>
  <c r="E213" i="16"/>
  <c r="F212" i="16"/>
  <c r="H212" i="16" s="1"/>
  <c r="I212" i="16" s="1"/>
  <c r="F172" i="16"/>
  <c r="H172" i="16" s="1"/>
  <c r="I172" i="16" s="1"/>
  <c r="E433" i="11"/>
  <c r="F433" i="11" s="1"/>
  <c r="E430" i="11"/>
  <c r="F430" i="11" s="1"/>
  <c r="E189" i="11"/>
  <c r="F189" i="11" s="1"/>
  <c r="E73" i="11"/>
  <c r="F73" i="11" s="1"/>
  <c r="E74" i="11"/>
  <c r="F74" i="11" s="1"/>
  <c r="E188" i="11"/>
  <c r="F188" i="11" s="1"/>
  <c r="E89" i="11"/>
  <c r="F89" i="11" s="1"/>
  <c r="E3" i="11"/>
  <c r="F3" i="11" s="1"/>
  <c r="E4" i="11"/>
  <c r="F4" i="11" s="1"/>
  <c r="E5" i="11"/>
  <c r="F5" i="11" s="1"/>
  <c r="E6" i="11"/>
  <c r="F6" i="11" s="1"/>
  <c r="E7" i="11"/>
  <c r="F7" i="11" s="1"/>
  <c r="E8" i="11"/>
  <c r="F8" i="11" s="1"/>
  <c r="E9" i="11"/>
  <c r="F9" i="11" s="1"/>
  <c r="E10" i="11"/>
  <c r="F10" i="11" s="1"/>
  <c r="E11" i="11"/>
  <c r="F11" i="11" s="1"/>
  <c r="E12" i="11"/>
  <c r="F12" i="11" s="1"/>
  <c r="E13" i="11"/>
  <c r="F13" i="11" s="1"/>
  <c r="E14" i="11"/>
  <c r="F14" i="11" s="1"/>
  <c r="E15" i="11"/>
  <c r="F15" i="11" s="1"/>
  <c r="E16" i="11"/>
  <c r="F16" i="11" s="1"/>
  <c r="E17" i="11"/>
  <c r="F17" i="11" s="1"/>
  <c r="E18" i="11"/>
  <c r="F18" i="11" s="1"/>
  <c r="E19" i="11"/>
  <c r="F19" i="11" s="1"/>
  <c r="E20" i="11"/>
  <c r="F20" i="11" s="1"/>
  <c r="E21" i="11"/>
  <c r="F21" i="11" s="1"/>
  <c r="E22" i="11"/>
  <c r="F22" i="11" s="1"/>
  <c r="E23" i="11"/>
  <c r="F23" i="11" s="1"/>
  <c r="E24" i="11"/>
  <c r="F24" i="11" s="1"/>
  <c r="F25" i="11"/>
  <c r="E26" i="11"/>
  <c r="F26" i="11" s="1"/>
  <c r="E27" i="11"/>
  <c r="F27" i="11" s="1"/>
  <c r="E28" i="11"/>
  <c r="F28" i="11" s="1"/>
  <c r="E29" i="11"/>
  <c r="F29" i="11" s="1"/>
  <c r="E30" i="11"/>
  <c r="F30" i="11" s="1"/>
  <c r="E31" i="11"/>
  <c r="F31" i="11" s="1"/>
  <c r="E32" i="11"/>
  <c r="F32" i="11" s="1"/>
  <c r="E33" i="11"/>
  <c r="F33" i="11" s="1"/>
  <c r="E34" i="11"/>
  <c r="F34" i="11" s="1"/>
  <c r="E35" i="11"/>
  <c r="F35" i="11" s="1"/>
  <c r="E36" i="11"/>
  <c r="F36" i="11" s="1"/>
  <c r="E37" i="11"/>
  <c r="F37" i="11" s="1"/>
  <c r="E38" i="11"/>
  <c r="F38" i="11" s="1"/>
  <c r="E39" i="11"/>
  <c r="F39" i="11" s="1"/>
  <c r="E40" i="11"/>
  <c r="F40" i="11" s="1"/>
  <c r="E41" i="11"/>
  <c r="F41" i="11" s="1"/>
  <c r="E42" i="11"/>
  <c r="F42" i="11" s="1"/>
  <c r="E43" i="11"/>
  <c r="F43" i="11" s="1"/>
  <c r="E44" i="11"/>
  <c r="F44" i="11" s="1"/>
  <c r="E45" i="11"/>
  <c r="F45" i="11" s="1"/>
  <c r="E46" i="11"/>
  <c r="F46" i="11" s="1"/>
  <c r="E47" i="11"/>
  <c r="F47" i="11" s="1"/>
  <c r="E48" i="11"/>
  <c r="F48" i="11" s="1"/>
  <c r="E49" i="11"/>
  <c r="F49" i="11" s="1"/>
  <c r="E50" i="11"/>
  <c r="F50" i="11" s="1"/>
  <c r="E51" i="11"/>
  <c r="F51" i="11" s="1"/>
  <c r="E52" i="11"/>
  <c r="F52" i="11" s="1"/>
  <c r="E53" i="11"/>
  <c r="F53" i="11" s="1"/>
  <c r="E54" i="11"/>
  <c r="F54" i="11" s="1"/>
  <c r="E55" i="11"/>
  <c r="F55" i="11" s="1"/>
  <c r="E56" i="11"/>
  <c r="F56" i="11" s="1"/>
  <c r="E57" i="11"/>
  <c r="F57" i="11" s="1"/>
  <c r="E58" i="11"/>
  <c r="F58" i="11" s="1"/>
  <c r="E59" i="11"/>
  <c r="F59" i="11" s="1"/>
  <c r="E60" i="11"/>
  <c r="F60" i="11" s="1"/>
  <c r="E61" i="11"/>
  <c r="F61" i="11" s="1"/>
  <c r="E62" i="11"/>
  <c r="F62" i="11" s="1"/>
  <c r="E63" i="11"/>
  <c r="F63" i="11" s="1"/>
  <c r="E64" i="11"/>
  <c r="F64" i="11" s="1"/>
  <c r="E65" i="11"/>
  <c r="F65" i="11" s="1"/>
  <c r="E66" i="11"/>
  <c r="F66" i="11" s="1"/>
  <c r="E67" i="11"/>
  <c r="F67" i="11" s="1"/>
  <c r="F68" i="11"/>
  <c r="E69" i="11"/>
  <c r="F69" i="11" s="1"/>
  <c r="E70" i="11"/>
  <c r="F70" i="11" s="1"/>
  <c r="E71" i="11"/>
  <c r="F71" i="11" s="1"/>
  <c r="E72" i="11"/>
  <c r="F72" i="11" s="1"/>
  <c r="E75" i="11"/>
  <c r="F75" i="11" s="1"/>
  <c r="E76" i="11"/>
  <c r="F76" i="11" s="1"/>
  <c r="E77" i="11"/>
  <c r="F77" i="11" s="1"/>
  <c r="E78" i="11"/>
  <c r="F78" i="11" s="1"/>
  <c r="E79" i="11"/>
  <c r="F79" i="11" s="1"/>
  <c r="E80" i="11"/>
  <c r="F80" i="11" s="1"/>
  <c r="E81" i="11"/>
  <c r="F81" i="11" s="1"/>
  <c r="E82" i="11"/>
  <c r="F82" i="11" s="1"/>
  <c r="E83" i="11"/>
  <c r="F83" i="11" s="1"/>
  <c r="E84" i="11"/>
  <c r="F84" i="11" s="1"/>
  <c r="E85" i="11"/>
  <c r="F85" i="11" s="1"/>
  <c r="E86" i="11"/>
  <c r="F86" i="11" s="1"/>
  <c r="E87" i="11"/>
  <c r="F87" i="11" s="1"/>
  <c r="E88" i="11"/>
  <c r="F88" i="11" s="1"/>
  <c r="E90" i="11"/>
  <c r="F90" i="11" s="1"/>
  <c r="E91" i="11"/>
  <c r="F91" i="11" s="1"/>
  <c r="E92" i="11"/>
  <c r="F92" i="11" s="1"/>
  <c r="E93" i="11"/>
  <c r="F93" i="11" s="1"/>
  <c r="E94" i="11"/>
  <c r="F94" i="11" s="1"/>
  <c r="E95" i="11"/>
  <c r="F95" i="11" s="1"/>
  <c r="E96" i="11"/>
  <c r="F96" i="11" s="1"/>
  <c r="E97" i="11"/>
  <c r="F97" i="11" s="1"/>
  <c r="E98" i="11"/>
  <c r="F98" i="11" s="1"/>
  <c r="E99" i="11"/>
  <c r="F99" i="11" s="1"/>
  <c r="E100" i="11"/>
  <c r="F100" i="11" s="1"/>
  <c r="E101" i="11"/>
  <c r="F101" i="11" s="1"/>
  <c r="E102" i="11"/>
  <c r="F102" i="11" s="1"/>
  <c r="E103" i="11"/>
  <c r="F103" i="11" s="1"/>
  <c r="E104" i="11"/>
  <c r="F104" i="11" s="1"/>
  <c r="E105" i="11"/>
  <c r="F105" i="11" s="1"/>
  <c r="E106" i="11"/>
  <c r="F106" i="11" s="1"/>
  <c r="E107" i="11"/>
  <c r="F107" i="11" s="1"/>
  <c r="E108" i="11"/>
  <c r="F108" i="11" s="1"/>
  <c r="E109" i="11"/>
  <c r="F109" i="11" s="1"/>
  <c r="E110" i="11"/>
  <c r="F110" i="11" s="1"/>
  <c r="E111" i="11"/>
  <c r="F111" i="11" s="1"/>
  <c r="E112" i="11"/>
  <c r="F112" i="11" s="1"/>
  <c r="E113" i="11"/>
  <c r="F113" i="11" s="1"/>
  <c r="E114" i="11"/>
  <c r="F114" i="11" s="1"/>
  <c r="E115" i="11"/>
  <c r="F115" i="11" s="1"/>
  <c r="E116" i="11"/>
  <c r="F116" i="11" s="1"/>
  <c r="E117" i="11"/>
  <c r="F117" i="11" s="1"/>
  <c r="E118" i="11"/>
  <c r="F118" i="11" s="1"/>
  <c r="E119" i="11"/>
  <c r="F119" i="11" s="1"/>
  <c r="E120" i="11"/>
  <c r="F120" i="11" s="1"/>
  <c r="E121" i="11"/>
  <c r="F121" i="11" s="1"/>
  <c r="E122" i="11"/>
  <c r="F122" i="11" s="1"/>
  <c r="E123" i="11"/>
  <c r="F123" i="11" s="1"/>
  <c r="E124" i="11"/>
  <c r="F124" i="11" s="1"/>
  <c r="E125" i="11"/>
  <c r="F125" i="11" s="1"/>
  <c r="E126" i="11"/>
  <c r="F126" i="11" s="1"/>
  <c r="F127" i="11"/>
  <c r="E128" i="11"/>
  <c r="F128" i="11" s="1"/>
  <c r="F129" i="11"/>
  <c r="E130" i="11"/>
  <c r="F130" i="11" s="1"/>
  <c r="E131" i="11"/>
  <c r="F131" i="11" s="1"/>
  <c r="E132" i="11"/>
  <c r="F132" i="11" s="1"/>
  <c r="E133" i="11"/>
  <c r="F133" i="11" s="1"/>
  <c r="E134" i="11"/>
  <c r="F134" i="11" s="1"/>
  <c r="F135" i="11"/>
  <c r="E136" i="11"/>
  <c r="F136" i="11" s="1"/>
  <c r="E137" i="11"/>
  <c r="F137" i="11" s="1"/>
  <c r="F138" i="11"/>
  <c r="E139" i="11"/>
  <c r="F139" i="11" s="1"/>
  <c r="E140" i="11"/>
  <c r="F140" i="11" s="1"/>
  <c r="E141" i="11"/>
  <c r="F141" i="11" s="1"/>
  <c r="E142" i="11"/>
  <c r="F142" i="11" s="1"/>
  <c r="E143" i="11"/>
  <c r="F143" i="11" s="1"/>
  <c r="E144" i="11"/>
  <c r="F144" i="11" s="1"/>
  <c r="E145" i="11"/>
  <c r="F145" i="11" s="1"/>
  <c r="E146" i="11"/>
  <c r="F146" i="11" s="1"/>
  <c r="E147" i="11"/>
  <c r="F147" i="11" s="1"/>
  <c r="E148" i="11"/>
  <c r="F148" i="11" s="1"/>
  <c r="E149" i="11"/>
  <c r="F149" i="11" s="1"/>
  <c r="E150" i="11"/>
  <c r="F150" i="11" s="1"/>
  <c r="E151" i="11"/>
  <c r="F151" i="11" s="1"/>
  <c r="E152" i="11"/>
  <c r="F152" i="11" s="1"/>
  <c r="E153" i="11"/>
  <c r="F153" i="11" s="1"/>
  <c r="E154" i="11"/>
  <c r="F154" i="11" s="1"/>
  <c r="E155" i="11"/>
  <c r="F155" i="11" s="1"/>
  <c r="E156" i="11"/>
  <c r="F156" i="11" s="1"/>
  <c r="E157" i="11"/>
  <c r="F157" i="11" s="1"/>
  <c r="E158" i="11"/>
  <c r="F158" i="11" s="1"/>
  <c r="E159" i="11"/>
  <c r="F159" i="11" s="1"/>
  <c r="E160" i="11"/>
  <c r="F160" i="11" s="1"/>
  <c r="E161" i="11"/>
  <c r="F161" i="11" s="1"/>
  <c r="E162" i="11"/>
  <c r="F162" i="11" s="1"/>
  <c r="E163" i="11"/>
  <c r="F163" i="11" s="1"/>
  <c r="E164" i="11"/>
  <c r="F164" i="11" s="1"/>
  <c r="E165" i="11"/>
  <c r="F165" i="11" s="1"/>
  <c r="E166" i="11"/>
  <c r="F166" i="11" s="1"/>
  <c r="E167" i="11"/>
  <c r="F167" i="11" s="1"/>
  <c r="E168" i="11"/>
  <c r="F168" i="11" s="1"/>
  <c r="E169" i="11"/>
  <c r="F169" i="11" s="1"/>
  <c r="E170" i="11"/>
  <c r="F170" i="11" s="1"/>
  <c r="E171" i="11"/>
  <c r="F171" i="11" s="1"/>
  <c r="E172" i="11"/>
  <c r="F172" i="11" s="1"/>
  <c r="E173" i="11"/>
  <c r="F173" i="11" s="1"/>
  <c r="E174" i="11"/>
  <c r="F174" i="11" s="1"/>
  <c r="E175" i="11"/>
  <c r="F175" i="11" s="1"/>
  <c r="E176" i="11"/>
  <c r="F176" i="11" s="1"/>
  <c r="E177" i="11"/>
  <c r="F177" i="11" s="1"/>
  <c r="E178" i="11"/>
  <c r="F178" i="11" s="1"/>
  <c r="E179" i="11"/>
  <c r="F179" i="11" s="1"/>
  <c r="E180" i="11"/>
  <c r="F180" i="11" s="1"/>
  <c r="E181" i="11"/>
  <c r="F181" i="11" s="1"/>
  <c r="E182" i="11"/>
  <c r="F182" i="11" s="1"/>
  <c r="E183" i="11"/>
  <c r="F183" i="11" s="1"/>
  <c r="E184" i="11"/>
  <c r="F184" i="11" s="1"/>
  <c r="E185" i="11"/>
  <c r="F185" i="11" s="1"/>
  <c r="E186" i="11"/>
  <c r="F186" i="11" s="1"/>
  <c r="E187" i="11"/>
  <c r="F187" i="11" s="1"/>
  <c r="E190" i="11"/>
  <c r="F190" i="11" s="1"/>
  <c r="E191" i="11"/>
  <c r="F191" i="11" s="1"/>
  <c r="E192" i="11"/>
  <c r="F192" i="11" s="1"/>
  <c r="E193" i="11"/>
  <c r="F193" i="11" s="1"/>
  <c r="E194" i="11"/>
  <c r="F194" i="11" s="1"/>
  <c r="E195" i="11"/>
  <c r="F195" i="11" s="1"/>
  <c r="E196" i="11"/>
  <c r="F196" i="11" s="1"/>
  <c r="E197" i="11"/>
  <c r="F197" i="11" s="1"/>
  <c r="E198" i="11"/>
  <c r="F198" i="11" s="1"/>
  <c r="E199" i="11"/>
  <c r="F199" i="11" s="1"/>
  <c r="E200" i="11"/>
  <c r="F200" i="11" s="1"/>
  <c r="E201" i="11"/>
  <c r="F201" i="11" s="1"/>
  <c r="E202" i="11"/>
  <c r="F202" i="11" s="1"/>
  <c r="E203" i="11"/>
  <c r="F203" i="11" s="1"/>
  <c r="E204" i="11"/>
  <c r="F204" i="11" s="1"/>
  <c r="E205" i="11"/>
  <c r="F205" i="11" s="1"/>
  <c r="E206" i="11"/>
  <c r="F206" i="11" s="1"/>
  <c r="E207" i="11"/>
  <c r="F207" i="11" s="1"/>
  <c r="E208" i="11"/>
  <c r="F208" i="11" s="1"/>
  <c r="E209" i="11"/>
  <c r="F209" i="11" s="1"/>
  <c r="E210" i="11"/>
  <c r="F210" i="11" s="1"/>
  <c r="E211" i="11"/>
  <c r="F211" i="11" s="1"/>
  <c r="E212" i="11"/>
  <c r="F212" i="11" s="1"/>
  <c r="E213" i="11"/>
  <c r="F213" i="11" s="1"/>
  <c r="E214" i="11"/>
  <c r="F214" i="11" s="1"/>
  <c r="E215" i="11"/>
  <c r="F215" i="11" s="1"/>
  <c r="E216" i="11"/>
  <c r="F216" i="11" s="1"/>
  <c r="E217" i="11"/>
  <c r="F217" i="11" s="1"/>
  <c r="E218" i="11"/>
  <c r="F218" i="11" s="1"/>
  <c r="E219" i="11"/>
  <c r="F219" i="11" s="1"/>
  <c r="E220" i="11"/>
  <c r="F220" i="11" s="1"/>
  <c r="E221" i="11"/>
  <c r="F221" i="11" s="1"/>
  <c r="E222" i="11"/>
  <c r="F222" i="11" s="1"/>
  <c r="E223" i="11"/>
  <c r="F223" i="11" s="1"/>
  <c r="E224" i="11"/>
  <c r="F224" i="11" s="1"/>
  <c r="E225" i="11"/>
  <c r="F225" i="11" s="1"/>
  <c r="E226" i="11"/>
  <c r="F226" i="11" s="1"/>
  <c r="E227" i="11"/>
  <c r="F227" i="11" s="1"/>
  <c r="E228" i="11"/>
  <c r="F228" i="11" s="1"/>
  <c r="E229" i="11"/>
  <c r="F229" i="11" s="1"/>
  <c r="E230" i="11"/>
  <c r="F230" i="11" s="1"/>
  <c r="E231" i="11"/>
  <c r="F231" i="11" s="1"/>
  <c r="E232" i="11"/>
  <c r="F232" i="11" s="1"/>
  <c r="E233" i="11"/>
  <c r="F233" i="11" s="1"/>
  <c r="E234" i="11"/>
  <c r="F234" i="11" s="1"/>
  <c r="E235" i="11"/>
  <c r="F235" i="11" s="1"/>
  <c r="E236" i="11"/>
  <c r="F236" i="11" s="1"/>
  <c r="E237" i="11"/>
  <c r="F237" i="11" s="1"/>
  <c r="E238" i="11"/>
  <c r="F238" i="11" s="1"/>
  <c r="E239" i="11"/>
  <c r="F239" i="11" s="1"/>
  <c r="E240" i="11"/>
  <c r="F240" i="11" s="1"/>
  <c r="E241" i="11"/>
  <c r="F241" i="11" s="1"/>
  <c r="E242" i="11"/>
  <c r="F242" i="11" s="1"/>
  <c r="E243" i="11"/>
  <c r="F243" i="11" s="1"/>
  <c r="E244" i="11"/>
  <c r="F244" i="11" s="1"/>
  <c r="E245" i="11"/>
  <c r="F245" i="11" s="1"/>
  <c r="E246" i="11"/>
  <c r="F246" i="11" s="1"/>
  <c r="E247" i="11"/>
  <c r="F247" i="11" s="1"/>
  <c r="E248" i="11"/>
  <c r="F248" i="11" s="1"/>
  <c r="E249" i="11"/>
  <c r="F249" i="11" s="1"/>
  <c r="E250" i="11"/>
  <c r="F250" i="11" s="1"/>
  <c r="E251" i="11"/>
  <c r="F251" i="11" s="1"/>
  <c r="E252" i="11"/>
  <c r="F252" i="11" s="1"/>
  <c r="E253" i="11"/>
  <c r="F253" i="11" s="1"/>
  <c r="E254" i="11"/>
  <c r="F254" i="11" s="1"/>
  <c r="E255" i="11"/>
  <c r="F255" i="11" s="1"/>
  <c r="E256" i="11"/>
  <c r="F256" i="11" s="1"/>
  <c r="E257" i="11"/>
  <c r="F257" i="11" s="1"/>
  <c r="E258" i="11"/>
  <c r="F258" i="11" s="1"/>
  <c r="E259" i="11"/>
  <c r="F259" i="11" s="1"/>
  <c r="E260" i="11"/>
  <c r="F260" i="11" s="1"/>
  <c r="E261" i="11"/>
  <c r="F261" i="11" s="1"/>
  <c r="E262" i="11"/>
  <c r="F262" i="11" s="1"/>
  <c r="E263" i="11"/>
  <c r="F263" i="11" s="1"/>
  <c r="E264" i="11"/>
  <c r="F264" i="11" s="1"/>
  <c r="E265" i="11"/>
  <c r="F265" i="11" s="1"/>
  <c r="E266" i="11"/>
  <c r="F266" i="11" s="1"/>
  <c r="E267" i="11"/>
  <c r="F267" i="11" s="1"/>
  <c r="E268" i="11"/>
  <c r="F268" i="11" s="1"/>
  <c r="E269" i="11"/>
  <c r="F269" i="11" s="1"/>
  <c r="E270" i="11"/>
  <c r="F270" i="11" s="1"/>
  <c r="E271" i="11"/>
  <c r="F271" i="11" s="1"/>
  <c r="E272" i="11"/>
  <c r="F272" i="11" s="1"/>
  <c r="E273" i="11"/>
  <c r="F273" i="11" s="1"/>
  <c r="E274" i="11"/>
  <c r="F274" i="11" s="1"/>
  <c r="E275" i="11"/>
  <c r="F275" i="11" s="1"/>
  <c r="E276" i="11"/>
  <c r="F276" i="11" s="1"/>
  <c r="E277" i="11"/>
  <c r="F277" i="11" s="1"/>
  <c r="E278" i="11"/>
  <c r="F278" i="11" s="1"/>
  <c r="E279" i="11"/>
  <c r="F279" i="11" s="1"/>
  <c r="E280" i="11"/>
  <c r="F280" i="11" s="1"/>
  <c r="E281" i="11"/>
  <c r="F281" i="11" s="1"/>
  <c r="E282" i="11"/>
  <c r="F282" i="11" s="1"/>
  <c r="E283" i="11"/>
  <c r="F283" i="11" s="1"/>
  <c r="E284" i="11"/>
  <c r="F284" i="11" s="1"/>
  <c r="E285" i="11"/>
  <c r="F285" i="11" s="1"/>
  <c r="E286" i="11"/>
  <c r="F286" i="11" s="1"/>
  <c r="E287" i="11"/>
  <c r="F287" i="11" s="1"/>
  <c r="E288" i="11"/>
  <c r="F288" i="11" s="1"/>
  <c r="E289" i="11"/>
  <c r="F289" i="11" s="1"/>
  <c r="E290" i="11"/>
  <c r="F290" i="11" s="1"/>
  <c r="E291" i="11"/>
  <c r="F291" i="11" s="1"/>
  <c r="E292" i="11"/>
  <c r="F292" i="11" s="1"/>
  <c r="E293" i="11"/>
  <c r="F293" i="11" s="1"/>
  <c r="E294" i="11"/>
  <c r="F294" i="11" s="1"/>
  <c r="E295" i="11"/>
  <c r="F295" i="11" s="1"/>
  <c r="E296" i="11"/>
  <c r="F296" i="11" s="1"/>
  <c r="E297" i="11"/>
  <c r="F297" i="11" s="1"/>
  <c r="E298" i="11"/>
  <c r="F298" i="11" s="1"/>
  <c r="E299" i="11"/>
  <c r="F299" i="11" s="1"/>
  <c r="E300" i="11"/>
  <c r="F300" i="11" s="1"/>
  <c r="E301" i="11"/>
  <c r="F301" i="11" s="1"/>
  <c r="E302" i="11"/>
  <c r="F302" i="11" s="1"/>
  <c r="E303" i="11"/>
  <c r="F303" i="11" s="1"/>
  <c r="E304" i="11"/>
  <c r="F304" i="11" s="1"/>
  <c r="E305" i="11"/>
  <c r="F305" i="11" s="1"/>
  <c r="E306" i="11"/>
  <c r="F306" i="11" s="1"/>
  <c r="E307" i="11"/>
  <c r="F307" i="11" s="1"/>
  <c r="E308" i="11"/>
  <c r="F308" i="11" s="1"/>
  <c r="E309" i="11"/>
  <c r="F309" i="11" s="1"/>
  <c r="E310" i="11"/>
  <c r="F310" i="11" s="1"/>
  <c r="E311" i="11"/>
  <c r="F311" i="11" s="1"/>
  <c r="E312" i="11"/>
  <c r="F312" i="11" s="1"/>
  <c r="E313" i="11"/>
  <c r="F313" i="11" s="1"/>
  <c r="E314" i="11"/>
  <c r="F314" i="11" s="1"/>
  <c r="E315" i="11"/>
  <c r="F315" i="11" s="1"/>
  <c r="E316" i="11"/>
  <c r="F316" i="11" s="1"/>
  <c r="E317" i="11"/>
  <c r="F317" i="11" s="1"/>
  <c r="E318" i="11"/>
  <c r="F318" i="11" s="1"/>
  <c r="E319" i="11"/>
  <c r="F319" i="11" s="1"/>
  <c r="E320" i="11"/>
  <c r="F320" i="11" s="1"/>
  <c r="E321" i="11"/>
  <c r="F321" i="11" s="1"/>
  <c r="E322" i="11"/>
  <c r="F322" i="11" s="1"/>
  <c r="E323" i="11"/>
  <c r="F323" i="11" s="1"/>
  <c r="E324" i="11"/>
  <c r="F324" i="11" s="1"/>
  <c r="E325" i="11"/>
  <c r="F325" i="11" s="1"/>
  <c r="E326" i="11"/>
  <c r="F326" i="11" s="1"/>
  <c r="E327" i="11"/>
  <c r="F327" i="11" s="1"/>
  <c r="E328" i="11"/>
  <c r="F328" i="11" s="1"/>
  <c r="E329" i="11"/>
  <c r="F329" i="11" s="1"/>
  <c r="E330" i="11"/>
  <c r="F330" i="11" s="1"/>
  <c r="E331" i="11"/>
  <c r="F331" i="11" s="1"/>
  <c r="E332" i="11"/>
  <c r="F332" i="11" s="1"/>
  <c r="E333" i="11"/>
  <c r="F333" i="11" s="1"/>
  <c r="E334" i="11"/>
  <c r="F334" i="11" s="1"/>
  <c r="E335" i="11"/>
  <c r="F335" i="11" s="1"/>
  <c r="E336" i="11"/>
  <c r="F336" i="11" s="1"/>
  <c r="E337" i="11"/>
  <c r="F337" i="11" s="1"/>
  <c r="E338" i="11"/>
  <c r="F338" i="11" s="1"/>
  <c r="E339" i="11"/>
  <c r="F339" i="11" s="1"/>
  <c r="E340" i="11"/>
  <c r="F340" i="11" s="1"/>
  <c r="E341" i="11"/>
  <c r="F341" i="11" s="1"/>
  <c r="E342" i="11"/>
  <c r="F342" i="11" s="1"/>
  <c r="E343" i="11"/>
  <c r="F343" i="11" s="1"/>
  <c r="E344" i="11"/>
  <c r="F344" i="11" s="1"/>
  <c r="E345" i="11"/>
  <c r="F345" i="11" s="1"/>
  <c r="E346" i="11"/>
  <c r="F346" i="11" s="1"/>
  <c r="E347" i="11"/>
  <c r="F347" i="11" s="1"/>
  <c r="E348" i="11"/>
  <c r="F348" i="11" s="1"/>
  <c r="E349" i="11"/>
  <c r="F349" i="11" s="1"/>
  <c r="F350" i="11"/>
  <c r="E351" i="11"/>
  <c r="F351" i="11" s="1"/>
  <c r="E352" i="11"/>
  <c r="F352" i="11" s="1"/>
  <c r="E353" i="11"/>
  <c r="F353" i="11" s="1"/>
  <c r="E354" i="11"/>
  <c r="F354" i="11" s="1"/>
  <c r="E355" i="11"/>
  <c r="F355" i="11" s="1"/>
  <c r="E356" i="11"/>
  <c r="F356" i="11" s="1"/>
  <c r="E357" i="11"/>
  <c r="F357" i="11" s="1"/>
  <c r="E358" i="11"/>
  <c r="F358" i="11" s="1"/>
  <c r="E359" i="11"/>
  <c r="F359" i="11" s="1"/>
  <c r="E360" i="11"/>
  <c r="F360" i="11" s="1"/>
  <c r="E361" i="11"/>
  <c r="F361" i="11" s="1"/>
  <c r="E362" i="11"/>
  <c r="F362" i="11" s="1"/>
  <c r="E363" i="11"/>
  <c r="F363" i="11" s="1"/>
  <c r="E364" i="11"/>
  <c r="F364" i="11" s="1"/>
  <c r="E365" i="11"/>
  <c r="F365" i="11" s="1"/>
  <c r="E366" i="11"/>
  <c r="F366" i="11" s="1"/>
  <c r="E367" i="11"/>
  <c r="F367" i="11" s="1"/>
  <c r="E368" i="11"/>
  <c r="F368" i="11" s="1"/>
  <c r="E369" i="11"/>
  <c r="F369" i="11" s="1"/>
  <c r="E370" i="11"/>
  <c r="F370" i="11" s="1"/>
  <c r="E371" i="11"/>
  <c r="F371" i="11" s="1"/>
  <c r="E372" i="11"/>
  <c r="F372" i="11" s="1"/>
  <c r="E373" i="11"/>
  <c r="F373" i="11" s="1"/>
  <c r="E374" i="11"/>
  <c r="F374" i="11" s="1"/>
  <c r="E375" i="11"/>
  <c r="F375" i="11" s="1"/>
  <c r="E376" i="11"/>
  <c r="F376" i="11" s="1"/>
  <c r="E377" i="11"/>
  <c r="F377" i="11" s="1"/>
  <c r="E378" i="11"/>
  <c r="F378" i="11" s="1"/>
  <c r="E379" i="11"/>
  <c r="F379" i="11" s="1"/>
  <c r="E380" i="11"/>
  <c r="F380" i="11" s="1"/>
  <c r="E381" i="11"/>
  <c r="F381" i="11" s="1"/>
  <c r="E382" i="11"/>
  <c r="F382" i="11" s="1"/>
  <c r="E383" i="11"/>
  <c r="F383" i="11" s="1"/>
  <c r="E384" i="11"/>
  <c r="F384" i="11" s="1"/>
  <c r="E385" i="11"/>
  <c r="F385" i="11" s="1"/>
  <c r="E386" i="11"/>
  <c r="F386" i="11" s="1"/>
  <c r="F387" i="11"/>
  <c r="E388" i="11"/>
  <c r="F388" i="11" s="1"/>
  <c r="E389" i="11"/>
  <c r="F389" i="11" s="1"/>
  <c r="E390" i="11"/>
  <c r="F390" i="11" s="1"/>
  <c r="E391" i="11"/>
  <c r="F391" i="11" s="1"/>
  <c r="E392" i="11"/>
  <c r="F392" i="11" s="1"/>
  <c r="E393" i="11"/>
  <c r="F393" i="11" s="1"/>
  <c r="E394" i="11"/>
  <c r="F394" i="11" s="1"/>
  <c r="F395" i="11"/>
  <c r="E396" i="11"/>
  <c r="F396" i="11" s="1"/>
  <c r="E397" i="11"/>
  <c r="F397" i="11" s="1"/>
  <c r="E398" i="11"/>
  <c r="F398" i="11" s="1"/>
  <c r="E399" i="11"/>
  <c r="F399" i="11" s="1"/>
  <c r="E400" i="11"/>
  <c r="F400" i="11" s="1"/>
  <c r="E401" i="11"/>
  <c r="F401" i="11" s="1"/>
  <c r="E402" i="11"/>
  <c r="F402" i="11" s="1"/>
  <c r="E403" i="11"/>
  <c r="F403" i="11" s="1"/>
  <c r="E404" i="11"/>
  <c r="F404" i="11" s="1"/>
  <c r="E405" i="11"/>
  <c r="F405" i="11" s="1"/>
  <c r="E406" i="11"/>
  <c r="F406" i="11" s="1"/>
  <c r="E407" i="11"/>
  <c r="F407" i="11" s="1"/>
  <c r="E408" i="11"/>
  <c r="F408" i="11" s="1"/>
  <c r="E409" i="11"/>
  <c r="F409" i="11" s="1"/>
  <c r="E410" i="11"/>
  <c r="F410" i="11" s="1"/>
  <c r="E411" i="11"/>
  <c r="F411" i="11" s="1"/>
  <c r="E412" i="11"/>
  <c r="F412" i="11" s="1"/>
  <c r="E413" i="11"/>
  <c r="F413" i="11" s="1"/>
  <c r="E414" i="11"/>
  <c r="F414" i="11" s="1"/>
  <c r="E415" i="11"/>
  <c r="F415" i="11" s="1"/>
  <c r="E416" i="11"/>
  <c r="F416" i="11" s="1"/>
  <c r="E417" i="11"/>
  <c r="F417" i="11" s="1"/>
  <c r="E418" i="11"/>
  <c r="F418" i="11" s="1"/>
  <c r="E419" i="11"/>
  <c r="F419" i="11" s="1"/>
  <c r="E420" i="11"/>
  <c r="F420" i="11" s="1"/>
  <c r="E421" i="11"/>
  <c r="F421" i="11" s="1"/>
  <c r="E422" i="11"/>
  <c r="F422" i="11" s="1"/>
  <c r="F423" i="11"/>
  <c r="E424" i="11"/>
  <c r="F424" i="11" s="1"/>
  <c r="E425" i="11"/>
  <c r="F425" i="11" s="1"/>
  <c r="E426" i="11"/>
  <c r="F426" i="11" s="1"/>
  <c r="E427" i="11"/>
  <c r="F427" i="11" s="1"/>
  <c r="E428" i="11"/>
  <c r="F428" i="11" s="1"/>
  <c r="E429" i="11"/>
  <c r="F429" i="11" s="1"/>
  <c r="E431" i="11"/>
  <c r="F431" i="11" s="1"/>
  <c r="E432" i="11"/>
  <c r="F432" i="11" s="1"/>
  <c r="E434" i="11"/>
  <c r="F434" i="11" s="1"/>
  <c r="E435" i="11"/>
  <c r="F435" i="11" s="1"/>
  <c r="E436" i="11"/>
  <c r="F436" i="11" s="1"/>
  <c r="E437" i="11"/>
  <c r="F437" i="11" s="1"/>
  <c r="E438" i="11"/>
  <c r="F438" i="11" s="1"/>
  <c r="E439" i="11"/>
  <c r="F439" i="11" s="1"/>
  <c r="E440" i="11"/>
  <c r="F440" i="11" s="1"/>
  <c r="E441" i="11"/>
  <c r="F441" i="11" s="1"/>
  <c r="E442" i="11"/>
  <c r="F442" i="11" s="1"/>
  <c r="E443" i="11"/>
  <c r="F443" i="11" s="1"/>
  <c r="E444" i="11"/>
  <c r="F444" i="11" s="1"/>
  <c r="E445" i="11"/>
  <c r="F445" i="11" s="1"/>
  <c r="E446" i="11"/>
  <c r="F446" i="11" s="1"/>
  <c r="E447" i="11"/>
  <c r="F447" i="11" s="1"/>
  <c r="E448" i="11"/>
  <c r="F448" i="11" s="1"/>
  <c r="E449" i="11"/>
  <c r="F449" i="11" s="1"/>
  <c r="E450" i="11"/>
  <c r="F450" i="11" s="1"/>
  <c r="E451" i="11"/>
  <c r="F451" i="11" s="1"/>
  <c r="E452" i="11"/>
  <c r="F452" i="11" s="1"/>
  <c r="E453" i="11"/>
  <c r="F453" i="11" s="1"/>
  <c r="E454" i="11"/>
  <c r="F454" i="11" s="1"/>
  <c r="E455" i="11"/>
  <c r="F455" i="11" s="1"/>
  <c r="E456" i="11"/>
  <c r="F456" i="11" s="1"/>
  <c r="E457" i="11"/>
  <c r="F457" i="11" s="1"/>
  <c r="E458" i="11"/>
  <c r="F458" i="11" s="1"/>
  <c r="E459" i="11"/>
  <c r="F459" i="11" s="1"/>
  <c r="E460" i="11"/>
  <c r="F460" i="11" s="1"/>
  <c r="E461" i="11"/>
  <c r="F461" i="11" s="1"/>
  <c r="E462" i="11"/>
  <c r="F462" i="11" s="1"/>
  <c r="E463" i="11"/>
  <c r="F463" i="11" s="1"/>
  <c r="E464" i="11"/>
  <c r="F464" i="11" s="1"/>
  <c r="E465" i="11"/>
  <c r="F465" i="11" s="1"/>
  <c r="E466" i="11"/>
  <c r="F466" i="11" s="1"/>
  <c r="E467" i="11"/>
  <c r="F467" i="11" s="1"/>
  <c r="E468" i="11"/>
  <c r="F468" i="11" s="1"/>
  <c r="E469" i="11"/>
  <c r="F469" i="11" s="1"/>
  <c r="E470" i="11"/>
  <c r="F470" i="11" s="1"/>
  <c r="E471" i="11"/>
  <c r="F471" i="11" s="1"/>
  <c r="E472" i="11"/>
  <c r="F472" i="11" s="1"/>
  <c r="E473" i="11"/>
  <c r="F473" i="11" s="1"/>
  <c r="E474" i="11"/>
  <c r="F474" i="11" s="1"/>
  <c r="E475" i="11"/>
  <c r="F475" i="11" s="1"/>
  <c r="E476" i="11"/>
  <c r="F476" i="11" s="1"/>
  <c r="E477" i="11"/>
  <c r="F477" i="11" s="1"/>
  <c r="E478" i="11"/>
  <c r="F478" i="11" s="1"/>
  <c r="E479" i="11"/>
  <c r="F479" i="11" s="1"/>
  <c r="E480" i="11"/>
  <c r="F480" i="11" s="1"/>
  <c r="E481" i="11"/>
  <c r="F481" i="11" s="1"/>
  <c r="E482" i="11"/>
  <c r="F482" i="11" s="1"/>
  <c r="E483" i="11"/>
  <c r="F483" i="11" s="1"/>
  <c r="E484" i="11"/>
  <c r="F484" i="11" s="1"/>
  <c r="E485" i="11"/>
  <c r="F485" i="11" s="1"/>
  <c r="E486" i="11"/>
  <c r="F486" i="11" s="1"/>
  <c r="E487" i="11"/>
  <c r="F487" i="11" s="1"/>
  <c r="E488" i="11"/>
  <c r="F488" i="11" s="1"/>
  <c r="E489" i="11"/>
  <c r="F489" i="11" s="1"/>
  <c r="E490" i="11"/>
  <c r="F490" i="11" s="1"/>
  <c r="E491" i="11"/>
  <c r="F491" i="11" s="1"/>
  <c r="E492" i="11"/>
  <c r="F492" i="11" s="1"/>
  <c r="E493" i="11"/>
  <c r="F493" i="11" s="1"/>
  <c r="E494" i="11"/>
  <c r="F494" i="11" s="1"/>
  <c r="E495" i="11"/>
  <c r="F495" i="11" s="1"/>
  <c r="E496" i="11"/>
  <c r="F496" i="11" s="1"/>
  <c r="E497" i="11"/>
  <c r="F497" i="11" s="1"/>
  <c r="E498" i="11"/>
  <c r="F498" i="11" s="1"/>
  <c r="E499" i="11"/>
  <c r="F499" i="11" s="1"/>
  <c r="E500" i="11"/>
  <c r="F500" i="11" s="1"/>
  <c r="E501" i="11"/>
  <c r="F501" i="11" s="1"/>
  <c r="E502" i="11"/>
  <c r="F502" i="11" s="1"/>
  <c r="E503" i="11"/>
  <c r="F503" i="11" s="1"/>
  <c r="E2" i="11"/>
  <c r="F2" i="11" s="1"/>
  <c r="D505" i="11"/>
  <c r="F345" i="16" l="1"/>
  <c r="H344" i="16"/>
  <c r="I344" i="16" s="1"/>
  <c r="F456" i="16"/>
  <c r="H455" i="16"/>
  <c r="I455" i="16" s="1"/>
  <c r="G214" i="16"/>
  <c r="G174" i="16"/>
  <c r="F213" i="16"/>
  <c r="H213" i="16" s="1"/>
  <c r="I213" i="16" s="1"/>
  <c r="F173" i="16"/>
  <c r="H173" i="16" s="1"/>
  <c r="I173" i="16" s="1"/>
  <c r="E214" i="16"/>
  <c r="E505" i="11"/>
  <c r="F346" i="16" l="1"/>
  <c r="H345" i="16"/>
  <c r="I345" i="16" s="1"/>
  <c r="F457" i="16"/>
  <c r="H456" i="16"/>
  <c r="I456" i="16" s="1"/>
  <c r="G215" i="16"/>
  <c r="G175" i="16"/>
  <c r="E215" i="16"/>
  <c r="F214" i="16"/>
  <c r="H214" i="16" s="1"/>
  <c r="I214" i="16" s="1"/>
  <c r="F174" i="16"/>
  <c r="H174" i="16" s="1"/>
  <c r="I174" i="16" s="1"/>
  <c r="F458" i="16" l="1"/>
  <c r="H457" i="16"/>
  <c r="I457" i="16" s="1"/>
  <c r="F347" i="16"/>
  <c r="H346" i="16"/>
  <c r="I346" i="16" s="1"/>
  <c r="G216" i="16"/>
  <c r="G176" i="16"/>
  <c r="E216" i="16"/>
  <c r="F215" i="16"/>
  <c r="H215" i="16" s="1"/>
  <c r="I215" i="16" s="1"/>
  <c r="F175" i="16"/>
  <c r="H175" i="16" s="1"/>
  <c r="I175" i="16" s="1"/>
  <c r="F348" i="16" l="1"/>
  <c r="H347" i="16"/>
  <c r="I347" i="16" s="1"/>
  <c r="F459" i="16"/>
  <c r="H458" i="16"/>
  <c r="I458" i="16" s="1"/>
  <c r="G177" i="16"/>
  <c r="G178" i="16" s="1"/>
  <c r="G179" i="16" s="1"/>
  <c r="G180" i="16" s="1"/>
  <c r="G181" i="16" s="1"/>
  <c r="G182" i="16" s="1"/>
  <c r="G183" i="16" s="1"/>
  <c r="G184" i="16" s="1"/>
  <c r="G185" i="16" s="1"/>
  <c r="G186" i="16" s="1"/>
  <c r="G217" i="16"/>
  <c r="E217" i="16"/>
  <c r="F216" i="16"/>
  <c r="H216" i="16" s="1"/>
  <c r="I216" i="16" s="1"/>
  <c r="F176" i="16"/>
  <c r="H176" i="16" s="1"/>
  <c r="I176" i="16" s="1"/>
  <c r="F460" i="16" l="1"/>
  <c r="H459" i="16"/>
  <c r="I459" i="16" s="1"/>
  <c r="F349" i="16"/>
  <c r="H348" i="16"/>
  <c r="I348" i="16" s="1"/>
  <c r="F217" i="16"/>
  <c r="H217" i="16" s="1"/>
  <c r="I217" i="16" s="1"/>
  <c r="F177" i="16"/>
  <c r="F178" i="16" l="1"/>
  <c r="H177" i="16"/>
  <c r="I177" i="16" s="1"/>
  <c r="F350" i="16"/>
  <c r="H349" i="16"/>
  <c r="I349" i="16" s="1"/>
  <c r="F461" i="16"/>
  <c r="H460" i="16"/>
  <c r="I460" i="16" s="1"/>
  <c r="F351" i="16" l="1"/>
  <c r="H350" i="16"/>
  <c r="I350" i="16" s="1"/>
  <c r="F462" i="16"/>
  <c r="H461" i="16"/>
  <c r="I461" i="16" s="1"/>
  <c r="F179" i="16"/>
  <c r="H178" i="16"/>
  <c r="I178" i="16" s="1"/>
  <c r="F463" i="16" l="1"/>
  <c r="H462" i="16"/>
  <c r="I462" i="16" s="1"/>
  <c r="F180" i="16"/>
  <c r="H179" i="16"/>
  <c r="I179" i="16" s="1"/>
  <c r="F352" i="16"/>
  <c r="H351" i="16"/>
  <c r="I351" i="16" s="1"/>
  <c r="F181" i="16" l="1"/>
  <c r="H180" i="16"/>
  <c r="I180" i="16" s="1"/>
  <c r="F353" i="16"/>
  <c r="H352" i="16"/>
  <c r="I352" i="16" s="1"/>
  <c r="F464" i="16"/>
  <c r="H463" i="16"/>
  <c r="I463" i="16" s="1"/>
  <c r="F465" i="16" l="1"/>
  <c r="H464" i="16"/>
  <c r="I464" i="16" s="1"/>
  <c r="F182" i="16"/>
  <c r="H181" i="16"/>
  <c r="I181" i="16" s="1"/>
  <c r="F354" i="16"/>
  <c r="H353" i="16"/>
  <c r="I353" i="16" s="1"/>
  <c r="F183" i="16" l="1"/>
  <c r="H182" i="16"/>
  <c r="I182" i="16" s="1"/>
  <c r="F355" i="16"/>
  <c r="H354" i="16"/>
  <c r="I354" i="16" s="1"/>
  <c r="F466" i="16"/>
  <c r="H465" i="16"/>
  <c r="I465" i="16" s="1"/>
  <c r="F356" i="16" l="1"/>
  <c r="H356" i="16" s="1"/>
  <c r="I356" i="16" s="1"/>
  <c r="H355" i="16"/>
  <c r="I355" i="16" s="1"/>
  <c r="F467" i="16"/>
  <c r="H466" i="16"/>
  <c r="I466" i="16" s="1"/>
  <c r="F184" i="16"/>
  <c r="H183" i="16"/>
  <c r="I183" i="16" s="1"/>
  <c r="F468" i="16" l="1"/>
  <c r="H467" i="16"/>
  <c r="I467" i="16" s="1"/>
  <c r="F185" i="16"/>
  <c r="H184" i="16"/>
  <c r="I184" i="16" s="1"/>
  <c r="F186" i="16" l="1"/>
  <c r="H186" i="16" s="1"/>
  <c r="I186" i="16" s="1"/>
  <c r="H185" i="16"/>
  <c r="I185" i="16" s="1"/>
  <c r="F469" i="16"/>
  <c r="H468" i="16"/>
  <c r="I468" i="16" s="1"/>
  <c r="F470" i="16" l="1"/>
  <c r="H469" i="16"/>
  <c r="I469" i="16" s="1"/>
  <c r="F471" i="16" l="1"/>
  <c r="H470" i="16"/>
  <c r="I470" i="16" s="1"/>
  <c r="F472" i="16" l="1"/>
  <c r="H472" i="16" s="1"/>
  <c r="H471" i="16"/>
  <c r="I471" i="16" s="1"/>
  <c r="I472" i="16" l="1"/>
  <c r="I506" i="16" s="1"/>
  <c r="H506" i="16"/>
  <c r="H507" i="16" l="1"/>
  <c r="E4" i="17"/>
  <c r="E7" i="17" s="1"/>
  <c r="E8" i="17" s="1"/>
  <c r="E26" i="17" s="1"/>
  <c r="I507" i="16"/>
  <c r="B4" i="17"/>
  <c r="B7" i="17" s="1"/>
  <c r="B26" i="17" s="1"/>
  <c r="B31" i="17" l="1"/>
  <c r="B28" i="17" s="1"/>
</calcChain>
</file>

<file path=xl/comments1.xml><?xml version="1.0" encoding="utf-8"?>
<comments xmlns="http://schemas.openxmlformats.org/spreadsheetml/2006/main">
  <authors>
    <author>Desoto, Richard R</author>
  </authors>
  <commentList>
    <comment ref="E5" authorId="0" shapeId="0">
      <text>
        <r>
          <rPr>
            <b/>
            <sz val="8"/>
            <color indexed="81"/>
            <rFont val="Tahoma"/>
            <family val="2"/>
          </rPr>
          <t>Desoto, Richard R:</t>
        </r>
        <r>
          <rPr>
            <sz val="8"/>
            <color indexed="81"/>
            <rFont val="Tahoma"/>
            <family val="2"/>
          </rPr>
          <t xml:space="preserve">
Is the transaction posted manually or electronic.  </t>
        </r>
      </text>
    </comment>
    <comment ref="F5" authorId="0" shapeId="0">
      <text>
        <r>
          <rPr>
            <b/>
            <sz val="8"/>
            <color indexed="81"/>
            <rFont val="Tahoma"/>
            <family val="2"/>
          </rPr>
          <t>Desoto, Richard R:</t>
        </r>
        <r>
          <rPr>
            <sz val="8"/>
            <color indexed="81"/>
            <rFont val="Tahoma"/>
            <family val="2"/>
          </rPr>
          <t xml:space="preserve">
What percent of the transaction is posted electronically?</t>
        </r>
      </text>
    </comment>
  </commentList>
</comments>
</file>

<file path=xl/comments2.xml><?xml version="1.0" encoding="utf-8"?>
<comments xmlns="http://schemas.openxmlformats.org/spreadsheetml/2006/main">
  <authors>
    <author>Desoto, Richard R</author>
  </authors>
  <commentList>
    <comment ref="E5" authorId="0" shapeId="0">
      <text>
        <r>
          <rPr>
            <b/>
            <sz val="8"/>
            <color indexed="81"/>
            <rFont val="Tahoma"/>
            <family val="2"/>
          </rPr>
          <t>Desoto, Richard R:</t>
        </r>
        <r>
          <rPr>
            <sz val="8"/>
            <color indexed="81"/>
            <rFont val="Tahoma"/>
            <family val="2"/>
          </rPr>
          <t xml:space="preserve">
Is the transaction posted manually or electronci.  </t>
        </r>
      </text>
    </comment>
    <comment ref="F5" authorId="0" shapeId="0">
      <text>
        <r>
          <rPr>
            <b/>
            <sz val="8"/>
            <color indexed="81"/>
            <rFont val="Tahoma"/>
            <family val="2"/>
          </rPr>
          <t>Desoto, Richard R:</t>
        </r>
        <r>
          <rPr>
            <sz val="8"/>
            <color indexed="81"/>
            <rFont val="Tahoma"/>
            <family val="2"/>
          </rPr>
          <t xml:space="preserve">
What percent of the transaction is posted electronically?</t>
        </r>
      </text>
    </comment>
    <comment ref="G5" authorId="0" shapeId="0">
      <text>
        <r>
          <rPr>
            <b/>
            <sz val="8"/>
            <color indexed="81"/>
            <rFont val="Tahoma"/>
            <family val="2"/>
          </rPr>
          <t>Desoto, Richard R:</t>
        </r>
        <r>
          <rPr>
            <sz val="8"/>
            <color indexed="81"/>
            <rFont val="Tahoma"/>
            <family val="2"/>
          </rPr>
          <t xml:space="preserve">
What percent of the transaction is posted electronically?</t>
        </r>
      </text>
    </comment>
  </commentList>
</comments>
</file>

<file path=xl/comments3.xml><?xml version="1.0" encoding="utf-8"?>
<comments xmlns="http://schemas.openxmlformats.org/spreadsheetml/2006/main">
  <authors>
    <author>Desoto, Richard R</author>
  </authors>
  <commentList>
    <comment ref="E4" authorId="0" shapeId="0">
      <text>
        <r>
          <rPr>
            <b/>
            <sz val="8"/>
            <color indexed="81"/>
            <rFont val="Tahoma"/>
            <family val="2"/>
          </rPr>
          <t>Desoto, Richard R:</t>
        </r>
        <r>
          <rPr>
            <sz val="8"/>
            <color indexed="81"/>
            <rFont val="Tahoma"/>
            <family val="2"/>
          </rPr>
          <t xml:space="preserve">
Is the transaction posted manually or electronci.  </t>
        </r>
      </text>
    </comment>
    <comment ref="F4" authorId="0" shapeId="0">
      <text>
        <r>
          <rPr>
            <b/>
            <sz val="8"/>
            <color indexed="81"/>
            <rFont val="Tahoma"/>
            <family val="2"/>
          </rPr>
          <t>Desoto, Richard R:</t>
        </r>
        <r>
          <rPr>
            <sz val="8"/>
            <color indexed="81"/>
            <rFont val="Tahoma"/>
            <family val="2"/>
          </rPr>
          <t xml:space="preserve">
What percent of the transaction is posted electronically?</t>
        </r>
      </text>
    </comment>
  </commentList>
</comments>
</file>

<file path=xl/comments4.xml><?xml version="1.0" encoding="utf-8"?>
<comments xmlns="http://schemas.openxmlformats.org/spreadsheetml/2006/main">
  <authors>
    <author>Owner</author>
  </authors>
  <commentList>
    <comment ref="B6" authorId="0" shapeId="0">
      <text>
        <r>
          <rPr>
            <b/>
            <sz val="9"/>
            <color indexed="81"/>
            <rFont val="Tahoma"/>
            <charset val="1"/>
          </rPr>
          <t>Owner:</t>
        </r>
        <r>
          <rPr>
            <sz val="9"/>
            <color indexed="81"/>
            <rFont val="Tahoma"/>
            <charset val="1"/>
          </rPr>
          <t xml:space="preserve">
This is best guess based on past validation in another system, need to vaildate for each system but could be calculated based on past production</t>
        </r>
      </text>
    </comment>
    <comment ref="E6" authorId="0" shapeId="0">
      <text>
        <r>
          <rPr>
            <b/>
            <sz val="9"/>
            <color indexed="81"/>
            <rFont val="Tahoma"/>
            <charset val="1"/>
          </rPr>
          <t>Owner:</t>
        </r>
        <r>
          <rPr>
            <sz val="9"/>
            <color indexed="81"/>
            <rFont val="Tahoma"/>
            <charset val="1"/>
          </rPr>
          <t xml:space="preserve">
this is entered in minutes per transaction, sample several electronic posting files</t>
        </r>
      </text>
    </comment>
    <comment ref="E7" authorId="0" shapeId="0">
      <text>
        <r>
          <rPr>
            <b/>
            <sz val="9"/>
            <color indexed="81"/>
            <rFont val="Tahoma"/>
            <charset val="1"/>
          </rPr>
          <t>Owner:</t>
        </r>
        <r>
          <rPr>
            <sz val="9"/>
            <color indexed="81"/>
            <rFont val="Tahoma"/>
            <charset val="1"/>
          </rPr>
          <t xml:space="preserve">
number of transaction divided by minutes and 60 minutes per hour</t>
        </r>
      </text>
    </comment>
  </commentList>
</comments>
</file>

<file path=xl/sharedStrings.xml><?xml version="1.0" encoding="utf-8"?>
<sst xmlns="http://schemas.openxmlformats.org/spreadsheetml/2006/main" count="5698" uniqueCount="2116">
  <si>
    <t>Transaction Code Report</t>
  </si>
  <si>
    <t>Transaction Code</t>
  </si>
  <si>
    <t>Transaction Code Description</t>
  </si>
  <si>
    <t>Quantity</t>
  </si>
  <si>
    <t>Amount</t>
  </si>
  <si>
    <t>E or M</t>
  </si>
  <si>
    <t>% E</t>
  </si>
  <si>
    <t>BC SILVER EXCHG PPO</t>
  </si>
  <si>
    <t>PAARPIN01</t>
  </si>
  <si>
    <t>PAY-AARP INDEMNITY</t>
  </si>
  <si>
    <t>PAETBEHM01</t>
  </si>
  <si>
    <t>PMT AETNA BETTER HEALTH</t>
  </si>
  <si>
    <t>PAETBFH01</t>
  </si>
  <si>
    <t>PAY-AETNA BETTER HEALTH FHP</t>
  </si>
  <si>
    <t>PAETBMMP01</t>
  </si>
  <si>
    <t>PAY-AETNA BETTER HLTH PRE MMAI</t>
  </si>
  <si>
    <t>PAETNBH00</t>
  </si>
  <si>
    <t>PAY AETNA BEHAVIORAL HEALTH</t>
  </si>
  <si>
    <t>PAETNHM01</t>
  </si>
  <si>
    <t>PAY AETNA HMO/POS/OA 60054</t>
  </si>
  <si>
    <t>PAETNHM02</t>
  </si>
  <si>
    <t>PAY Aetna HMO/POS/OA 60054</t>
  </si>
  <si>
    <t>PAETNIN00</t>
  </si>
  <si>
    <t>PAY AETNA INDEMNITY</t>
  </si>
  <si>
    <t>PAETNMCR00</t>
  </si>
  <si>
    <t>PAY AETNA MEDICARE</t>
  </si>
  <si>
    <t>PAETNPP01</t>
  </si>
  <si>
    <t>PAY AETNA PPO 60054</t>
  </si>
  <si>
    <t>PAETNPP02</t>
  </si>
  <si>
    <t>PAY Aetna PPO 60054</t>
  </si>
  <si>
    <t>PAETNTPH00</t>
  </si>
  <si>
    <t>PAY AETNA TPA/RENTAL</t>
  </si>
  <si>
    <t>PAETSMC01</t>
  </si>
  <si>
    <t>PMT AETNA - SMART CARE</t>
  </si>
  <si>
    <t>PAFLAIN</t>
  </si>
  <si>
    <t>PAY A.F.L.A.C.</t>
  </si>
  <si>
    <t>PAIS</t>
  </si>
  <si>
    <t>PMT AIS</t>
  </si>
  <si>
    <t>PAMB</t>
  </si>
  <si>
    <t>NON-ID</t>
  </si>
  <si>
    <t>PAMECIN00</t>
  </si>
  <si>
    <t>PAY-AMERICAN COMM MUTUAL OTHER</t>
  </si>
  <si>
    <t>PAMERIHLTH</t>
  </si>
  <si>
    <t>PAY-AMERIHEALTH</t>
  </si>
  <si>
    <t>PAMERIN00</t>
  </si>
  <si>
    <t>PAY AMERICAN REPUBLIC</t>
  </si>
  <si>
    <t>PAMFAM</t>
  </si>
  <si>
    <t>PAY-AMERICAN FAMILY LIFE ASSUR</t>
  </si>
  <si>
    <t>PAMREP</t>
  </si>
  <si>
    <t>PAY-AMERICAN REPUBLIC INS</t>
  </si>
  <si>
    <t>PAPWU</t>
  </si>
  <si>
    <t>PAY-AMERICAN POSTAL WORKERS UN</t>
  </si>
  <si>
    <t>PASSURANT</t>
  </si>
  <si>
    <t>PAY-ASSURANT HEALTH</t>
  </si>
  <si>
    <t>PBANLIN00</t>
  </si>
  <si>
    <t>PAY Bankers Life and Cas Oth</t>
  </si>
  <si>
    <t>PBENAPP01</t>
  </si>
  <si>
    <t>PAY BENEFIT ADMIN SYSTEMS</t>
  </si>
  <si>
    <t>PBLMCDFH01</t>
  </si>
  <si>
    <t>PAY-BLUE MEDICAID FHN</t>
  </si>
  <si>
    <t>PBLUCFEP01</t>
  </si>
  <si>
    <t>PAY-BLUE CROSS - FEDERAL</t>
  </si>
  <si>
    <t>PBLUCFEP1U</t>
  </si>
  <si>
    <t>PAY-BLUE CROSS-FEDERAL - UPP</t>
  </si>
  <si>
    <t>PBLUCFEP2U</t>
  </si>
  <si>
    <t>PAY-BLUE CROSS-FEDERAL UPP</t>
  </si>
  <si>
    <t>PBLUCHM01</t>
  </si>
  <si>
    <t>PAY-BLUE CROSS - HMO</t>
  </si>
  <si>
    <t>PBLUCHM01U</t>
  </si>
  <si>
    <t>PAY-BLUE CROSS - HMO - UPP</t>
  </si>
  <si>
    <t>PBLUCHM02U</t>
  </si>
  <si>
    <t>PBLUCHMD0U</t>
  </si>
  <si>
    <t>PAY-BLUE CROSS-DREYER-SEC-UPP</t>
  </si>
  <si>
    <t>PBLUCHMS00</t>
  </si>
  <si>
    <t>PAY-BLUE CROSS - SITE OTHER</t>
  </si>
  <si>
    <t>PBLUCHMS0U</t>
  </si>
  <si>
    <t>PAY-BLUE CROSS SITE OTH - UPP</t>
  </si>
  <si>
    <t>PBLUCHMSOU</t>
  </si>
  <si>
    <t>PAY-BLUE CROSS-SITE OTH - UPP</t>
  </si>
  <si>
    <t>PBLUCHPP01</t>
  </si>
  <si>
    <t>PAY-BLUE CHOICE SELECT</t>
  </si>
  <si>
    <t>PBLUCICP01</t>
  </si>
  <si>
    <t>PAY-BLUE CROSS COMMUNITY ICP</t>
  </si>
  <si>
    <t>PBLUCICP1U</t>
  </si>
  <si>
    <t>PAY-BC-BLUE CROSS COMM ICP-UPP</t>
  </si>
  <si>
    <t>PBLUCIN00</t>
  </si>
  <si>
    <t>PAY-BLUE CROSS INDEMNITY</t>
  </si>
  <si>
    <t>PBLUCIN002</t>
  </si>
  <si>
    <t>PAY-BLUE CROSS - INDEMNITY</t>
  </si>
  <si>
    <t>PBLUCIN00U</t>
  </si>
  <si>
    <t>PAY-BLUE CROSS INDEMNITY-UPP</t>
  </si>
  <si>
    <t>PBLUCIN02U</t>
  </si>
  <si>
    <t>PAY-BLUE CROSS-INDEMNITY-UPP</t>
  </si>
  <si>
    <t>PBLUCMCR00</t>
  </si>
  <si>
    <t>PAY-BLUE CROSS - MEDICARE</t>
  </si>
  <si>
    <t>PBLUCMCR0U</t>
  </si>
  <si>
    <t>PAY-BC-BLUE CROSS-MEDICARE-UPP</t>
  </si>
  <si>
    <t>PBLUCMMP01</t>
  </si>
  <si>
    <t>PAY-BLUE CROSS COMM MMAI</t>
  </si>
  <si>
    <t>PBLUCOS001</t>
  </si>
  <si>
    <t>PMT- BLUE CROSS OUT OF STATE</t>
  </si>
  <si>
    <t>PBLUCOS00U</t>
  </si>
  <si>
    <t>PAY-BLUE CROSS OUT OF ST - UPP</t>
  </si>
  <si>
    <t>PBLUCOS01E</t>
  </si>
  <si>
    <t>PAY-BC OUT OF STATE PROV 139</t>
  </si>
  <si>
    <t>PBLUCOS01U</t>
  </si>
  <si>
    <t>PAY-BCBS OUT OF STATE PROV UPP</t>
  </si>
  <si>
    <t>PBLUCOS02</t>
  </si>
  <si>
    <t>PMT-BCBS OUT OF STATE</t>
  </si>
  <si>
    <t>PBLUCOS2U</t>
  </si>
  <si>
    <t>PBLUCPH01</t>
  </si>
  <si>
    <t>PAY-BLUE CROSS-PROVENA HEALTH</t>
  </si>
  <si>
    <t>PBLUCPH01E</t>
  </si>
  <si>
    <t>PAY-BC-PROVENA HLT-UPP-EMP</t>
  </si>
  <si>
    <t>PBLUCPH01U</t>
  </si>
  <si>
    <t>PAY-BLUE CROSS-PROVENA HLT-UPP</t>
  </si>
  <si>
    <t>PBLUCPH02</t>
  </si>
  <si>
    <t>PBLUCPH02E</t>
  </si>
  <si>
    <t>PBLUCPP01</t>
  </si>
  <si>
    <t>PAY-BLUE CROSS - PPO</t>
  </si>
  <si>
    <t>PBLUCPP01E</t>
  </si>
  <si>
    <t>PAY-BC-PPO-PROVENA HLT-UPP-EMP</t>
  </si>
  <si>
    <t>PBLUCPP01U</t>
  </si>
  <si>
    <t>PAY-BLUE CROSS - PPO - UPP</t>
  </si>
  <si>
    <t>PBLUCPP02</t>
  </si>
  <si>
    <t>PBLUCPP02U</t>
  </si>
  <si>
    <t>PAY-BLUE CROSS - PPO- UPP</t>
  </si>
  <si>
    <t>PBLUEBP01U</t>
  </si>
  <si>
    <t>PAY-BC BRONZE EXCHG PPO - UPP</t>
  </si>
  <si>
    <t>PBLUEGH01U</t>
  </si>
  <si>
    <t>PAY-BC GOLD EXCHG HMO - UPP</t>
  </si>
  <si>
    <t>PBLUEGP01E</t>
  </si>
  <si>
    <t>PAY-BC GOLD EXCHG PPO-UPP-EMP</t>
  </si>
  <si>
    <t>PBLUEGP01U</t>
  </si>
  <si>
    <t>PMT-BC GOLD EXCHG PPO - UPP</t>
  </si>
  <si>
    <t>PBLUEGPP01</t>
  </si>
  <si>
    <t>PAY-BC GOLD EXCHG PPO</t>
  </si>
  <si>
    <t>PBLUESP01E</t>
  </si>
  <si>
    <t>PAY-BC SILVR EXCHG PPO-UPP-EMP</t>
  </si>
  <si>
    <t>PBLUESP01U</t>
  </si>
  <si>
    <t>PAY-BC SILVER EXCHG PPO - UPP</t>
  </si>
  <si>
    <t>PBLUESPP01</t>
  </si>
  <si>
    <t>PBMCR1U</t>
  </si>
  <si>
    <t>PAY-BC-BLUE CROSS MCR-UPP</t>
  </si>
  <si>
    <t>PCATMC01</t>
  </si>
  <si>
    <t>PAY-CATERPILLAR MANAGED CARE</t>
  </si>
  <si>
    <t>PCATUHC01</t>
  </si>
  <si>
    <t>PAY-CATERPILLAR/UHC</t>
  </si>
  <si>
    <t>PCCB-BD</t>
  </si>
  <si>
    <t>PMT CREDITORS COLLECT BUREAU</t>
  </si>
  <si>
    <t>PCENSIN00</t>
  </si>
  <si>
    <t>PAY Central States Hlth &amp; Welf</t>
  </si>
  <si>
    <t>PCHPEXC00</t>
  </si>
  <si>
    <t>PAY-CHP:WEBTPA/CHRISTIE CLINIC</t>
  </si>
  <si>
    <t>PCIGGR501</t>
  </si>
  <si>
    <t>PMT CIGNA GREAT WEST</t>
  </si>
  <si>
    <t>PCIGHMMP01</t>
  </si>
  <si>
    <t>PAY-CIGNA HLTHSPRNG CARE PLAN</t>
  </si>
  <si>
    <t>PCIGN501</t>
  </si>
  <si>
    <t>PMT CIGNA 5 HEALTHCARE</t>
  </si>
  <si>
    <t>PCIGNBH00</t>
  </si>
  <si>
    <t>PAY-CIGNA BEHAVIOR HEALTH</t>
  </si>
  <si>
    <t>PCIGNHM01</t>
  </si>
  <si>
    <t>PAY-CIGNA HMO</t>
  </si>
  <si>
    <t>PCIGNICP01</t>
  </si>
  <si>
    <t>PAY-CIGNA HLTHSPRNG SPEC ICP</t>
  </si>
  <si>
    <t>PCIGNIN00</t>
  </si>
  <si>
    <t>PAY-CIGNA INDEMNITY</t>
  </si>
  <si>
    <t>PCIGNPP01</t>
  </si>
  <si>
    <t>PAY-CIGNA PPO/POS/OA</t>
  </si>
  <si>
    <t>PCIGNPP02</t>
  </si>
  <si>
    <t>PCIGNTPH00</t>
  </si>
  <si>
    <t>PAY-CIGNA TPA/RENTAL</t>
  </si>
  <si>
    <t>PCIGOHM01</t>
  </si>
  <si>
    <t>PAY-CIGNA ORTHONET HMO</t>
  </si>
  <si>
    <t>PCIGOPP01</t>
  </si>
  <si>
    <t>PAY-CIGNA ORTHONET PPO</t>
  </si>
  <si>
    <t>PCIGSPP00</t>
  </si>
  <si>
    <t>PAY-CIGNA STATE OF ILLINOIS</t>
  </si>
  <si>
    <t>PCIGSPP01</t>
  </si>
  <si>
    <t>PCIWF</t>
  </si>
  <si>
    <t>PAY-CONSTRUCTION IND WELFARE F</t>
  </si>
  <si>
    <t>PCKNSFPAY</t>
  </si>
  <si>
    <t>PAY-REVERSAL-CHECK-NSF</t>
  </si>
  <si>
    <t>PCKSTOPPAY</t>
  </si>
  <si>
    <t>PAY-REVERSL-CHECK-STOP PAYMENT</t>
  </si>
  <si>
    <t>PCLIF</t>
  </si>
  <si>
    <t>PAY-COUNTRY LIFE INSURANCE CO</t>
  </si>
  <si>
    <t>PCOMCICP01</t>
  </si>
  <si>
    <t>PAY-COMMUNITY CARE ALLNC ICP</t>
  </si>
  <si>
    <t>PCONSEC01</t>
  </si>
  <si>
    <t>PAY-CONSECO HEALTH INSURANCE</t>
  </si>
  <si>
    <t>PCONSOC</t>
  </si>
  <si>
    <t>PAY-CONSOCIATE GROUP</t>
  </si>
  <si>
    <t>PCONST</t>
  </si>
  <si>
    <t>PAY-CONSTITUTION LIFE INSURANC</t>
  </si>
  <si>
    <t>PCONTGEN</t>
  </si>
  <si>
    <t>PAY-CONTINENTAL GENERAL INS CO</t>
  </si>
  <si>
    <t>PCOOCY01</t>
  </si>
  <si>
    <t>PAY Auto Hlth Sys (Cook Cty)</t>
  </si>
  <si>
    <t>PCOULIN</t>
  </si>
  <si>
    <t>PAY-COUNTRY LIFE INSURANCE</t>
  </si>
  <si>
    <t>PCOVBH00</t>
  </si>
  <si>
    <t>PAY-COVENTRY BEHAVRL HLTH</t>
  </si>
  <si>
    <t>PCOVHM01</t>
  </si>
  <si>
    <t>PAY - COVENTRY HMO</t>
  </si>
  <si>
    <t>PCOVMCR00</t>
  </si>
  <si>
    <t>RCP - COVENTRY-MCR/PLATINUM</t>
  </si>
  <si>
    <t>PCOVONPP01</t>
  </si>
  <si>
    <t>PAY-COVENTRY ONE PPO</t>
  </si>
  <si>
    <t>PCOVPK01</t>
  </si>
  <si>
    <t>PAY - COVENTRY PARKLAND</t>
  </si>
  <si>
    <t>PCOVPP01</t>
  </si>
  <si>
    <t>PAY - COVENTRY PPO</t>
  </si>
  <si>
    <t>PCOVPP02</t>
  </si>
  <si>
    <t>PCRIME01</t>
  </si>
  <si>
    <t>PAY-CRIME VICTIMS ASSISTANCE</t>
  </si>
  <si>
    <t>PDCM</t>
  </si>
  <si>
    <t>PMT DCM</t>
  </si>
  <si>
    <t>PFHNMCD01</t>
  </si>
  <si>
    <t>PAY - FHNMCD01</t>
  </si>
  <si>
    <t>PFIRHBH00</t>
  </si>
  <si>
    <t>PAY FIRST HLTH BEHAVIORAL HLTH</t>
  </si>
  <si>
    <t>PFIRHPP00</t>
  </si>
  <si>
    <t>PAY First Health PPO</t>
  </si>
  <si>
    <t>PFIRHPP01</t>
  </si>
  <si>
    <t>PAY FIRST HEALTH COVENTRY</t>
  </si>
  <si>
    <t>PFIRHTPH00</t>
  </si>
  <si>
    <t>PAY FIRST HEALTH TPA/RENTAL</t>
  </si>
  <si>
    <t>PGOLRHM00</t>
  </si>
  <si>
    <t>PAY-GOLDEN RULE - HMO - UHC</t>
  </si>
  <si>
    <t>PGOLRPP00</t>
  </si>
  <si>
    <t>PAY-GOLDEN RULE - PPO - UHC</t>
  </si>
  <si>
    <t>PGREWHM00</t>
  </si>
  <si>
    <t>PAY-GREAT WEST HMO</t>
  </si>
  <si>
    <t>PGREWHM01</t>
  </si>
  <si>
    <t>PGREWPP00</t>
  </si>
  <si>
    <t>PAY-GREAT WEST PPO</t>
  </si>
  <si>
    <t>PGREWPP01</t>
  </si>
  <si>
    <t>PAY GREAT WEST PPO</t>
  </si>
  <si>
    <t>PHAR</t>
  </si>
  <si>
    <t>PAY-HARTFORD INSURANCE GROUP</t>
  </si>
  <si>
    <t>PHARH01</t>
  </si>
  <si>
    <t>PAY-HARMONY HEALTH PLAN</t>
  </si>
  <si>
    <t>PHEAAEPO01</t>
  </si>
  <si>
    <t>PAY-HEALTH ALLIANCE EXC POS</t>
  </si>
  <si>
    <t>PHEAAHM001</t>
  </si>
  <si>
    <t>PAY-HEALTH ALLIANCE HMO</t>
  </si>
  <si>
    <t>PHEAAHMO02</t>
  </si>
  <si>
    <t>PMT- HEALTH ALLIANCE</t>
  </si>
  <si>
    <t>PHEAALC01</t>
  </si>
  <si>
    <t>RCP HEALTH ALLIANCE CONNECT</t>
  </si>
  <si>
    <t>PHEAAMCR00</t>
  </si>
  <si>
    <t>PAY-HEALTH ALLIANCE - MEDICARE</t>
  </si>
  <si>
    <t>PHEAAMCR01</t>
  </si>
  <si>
    <t>PAYMENT-HEALTH ALLIANCE MCR</t>
  </si>
  <si>
    <t>PHEAAMMP01</t>
  </si>
  <si>
    <t>PAY-HEALTH ALLIANCE MMAI</t>
  </si>
  <si>
    <t>PHEAAPP00</t>
  </si>
  <si>
    <t>PAY Health Alliance</t>
  </si>
  <si>
    <t>PHEAAPP01</t>
  </si>
  <si>
    <t>PAY-HEALTH ALLIANCE - PPO</t>
  </si>
  <si>
    <t>PHEALHM00</t>
  </si>
  <si>
    <t>PAY-HEALTHLINK-HMO</t>
  </si>
  <si>
    <t>PHEALHM002</t>
  </si>
  <si>
    <t>PAY-HEALTHLINK HMO</t>
  </si>
  <si>
    <t>PHEALPP00</t>
  </si>
  <si>
    <t>PAY-HEALTHLINK-PPO</t>
  </si>
  <si>
    <t>PHEASMCR00</t>
  </si>
  <si>
    <t>PMT HEALTH SPRING MCR RPL</t>
  </si>
  <si>
    <t>PHFNIN00</t>
  </si>
  <si>
    <t>PAY-HFN-20 INDEMNITY</t>
  </si>
  <si>
    <t>PHFNPP00</t>
  </si>
  <si>
    <t>PAY-HFN-10 PPO</t>
  </si>
  <si>
    <t>PHOSPRE01</t>
  </si>
  <si>
    <t>PAY-HOSPICE PRESENCE</t>
  </si>
  <si>
    <t>PHOSPROV00</t>
  </si>
  <si>
    <t>PAY-HOSPICE PROVENA</t>
  </si>
  <si>
    <t>PHRAINS</t>
  </si>
  <si>
    <t>HRA Payment</t>
  </si>
  <si>
    <t>PHUMABH00</t>
  </si>
  <si>
    <t>PAY-HUMANA BH/LIFE SYNC</t>
  </si>
  <si>
    <t>PHUMAGLD01</t>
  </si>
  <si>
    <t>PAY-HUMANA GOLD MCR/DREYER</t>
  </si>
  <si>
    <t>PHUMAHM01</t>
  </si>
  <si>
    <t>PAY-HUM HMO/POS DREY IP,OBS,SD</t>
  </si>
  <si>
    <t>PHUMAHM02</t>
  </si>
  <si>
    <t>PHUMAICP01</t>
  </si>
  <si>
    <t>PAY-HUMANA ICP</t>
  </si>
  <si>
    <t>PHUMAMCR00</t>
  </si>
  <si>
    <t>PAY-HUMANA MEDICARE</t>
  </si>
  <si>
    <t>PHUMAMCRHM</t>
  </si>
  <si>
    <t>PAY-HUMANA GOLD MEDICARE</t>
  </si>
  <si>
    <t>PHUMAMCRPP</t>
  </si>
  <si>
    <t>PAY-HUMANA MEDICARE PPO</t>
  </si>
  <si>
    <t>PHUMAMMP01</t>
  </si>
  <si>
    <t>PAY-HUMANA MMAI</t>
  </si>
  <si>
    <t>PHUMAPP01</t>
  </si>
  <si>
    <t>PAY-HUM PPO/EPO</t>
  </si>
  <si>
    <t>PHUMAPP02</t>
  </si>
  <si>
    <t>PAY-HUM PPO/EPO/DREY IP,OBS,SC</t>
  </si>
  <si>
    <t>PICS-BD</t>
  </si>
  <si>
    <t>PMT ICS Collection Services,In</t>
  </si>
  <si>
    <t>PILBCP01</t>
  </si>
  <si>
    <t>PAY-IL BREAST &amp; CANCER PROG CH</t>
  </si>
  <si>
    <t>PILLIFH01</t>
  </si>
  <si>
    <t>PAY-ILLINICARE FHP</t>
  </si>
  <si>
    <t>PILLIHM01</t>
  </si>
  <si>
    <t>PMT- ILLINICARE</t>
  </si>
  <si>
    <t>PILLPH01</t>
  </si>
  <si>
    <t>PAY-IL PTNERSHIP FOR HLTH[ACE]</t>
  </si>
  <si>
    <t>PIMMERG01</t>
  </si>
  <si>
    <t>PAY-AMISH/MENNONITE</t>
  </si>
  <si>
    <t>PINDIANA</t>
  </si>
  <si>
    <t>PAY-INDIANA STATE COUNCIL-ROOF</t>
  </si>
  <si>
    <t>PISALT01</t>
  </si>
  <si>
    <t>PAY-IL SEXUAL ASSAULT</t>
  </si>
  <si>
    <t>PKAISER</t>
  </si>
  <si>
    <t>PAY-KAISER PERMANENTE-CALIFORN</t>
  </si>
  <si>
    <t>PLANDOTH01</t>
  </si>
  <si>
    <t>PAY-LAND OF LINCOLN CLAIMS</t>
  </si>
  <si>
    <t>PLANDPH01</t>
  </si>
  <si>
    <t>PAY-LAND OF LINCOLN PREFERD</t>
  </si>
  <si>
    <t>PLIABIN00</t>
  </si>
  <si>
    <t>PAY-LIABILITY/MED PAY/MVA</t>
  </si>
  <si>
    <t>PLIABIN002</t>
  </si>
  <si>
    <t>PLOCAL</t>
  </si>
  <si>
    <t>PAY-LOCAL</t>
  </si>
  <si>
    <t>PMAGEHM00</t>
  </si>
  <si>
    <t>PAY-MAGELLAN - HMO</t>
  </si>
  <si>
    <t>PMAGEPP00</t>
  </si>
  <si>
    <t>PAY-MAGELLAN-PPO</t>
  </si>
  <si>
    <t>PMAIHIN00</t>
  </si>
  <si>
    <t>PAY-MAIL HANDLERS BENEFIT PLAN</t>
  </si>
  <si>
    <t>PMCDIL</t>
  </si>
  <si>
    <t>PAY ILLINOIS MEDICAID</t>
  </si>
  <si>
    <t>PMCDILHM00</t>
  </si>
  <si>
    <t>PAY-MEDICAID HMO</t>
  </si>
  <si>
    <t>PMCDIN</t>
  </si>
  <si>
    <t>PAY-MEDICAID INDIANA</t>
  </si>
  <si>
    <t>PMCDOTH00</t>
  </si>
  <si>
    <t>PAY-MEDICAID OUT OF STATE-OTHR</t>
  </si>
  <si>
    <t>PMCR</t>
  </si>
  <si>
    <t>PAY MEDICARE</t>
  </si>
  <si>
    <t>PMCRAONLY</t>
  </si>
  <si>
    <t>PAY-MCR A ONLY</t>
  </si>
  <si>
    <t>PMCRBONLY</t>
  </si>
  <si>
    <t>PAY Medicare Part B Only</t>
  </si>
  <si>
    <t>PMCRMC00</t>
  </si>
  <si>
    <t>PAY-MEDICARE MANAGED CARE</t>
  </si>
  <si>
    <t>PMCRRAC00</t>
  </si>
  <si>
    <t>PMT MCR RAC</t>
  </si>
  <si>
    <t>PMEDMIN</t>
  </si>
  <si>
    <t>PAY-MEDICAL MUTUAL OF OH</t>
  </si>
  <si>
    <t>PMENHBH01</t>
  </si>
  <si>
    <t>PAY-MENTAL HEALTH NETWORK</t>
  </si>
  <si>
    <t>PMERIICP01</t>
  </si>
  <si>
    <t>PAY-MERIDIAN ICP</t>
  </si>
  <si>
    <t>PMERIMMP01</t>
  </si>
  <si>
    <t>PAY-MERIDIAN COMPLETE MMAI</t>
  </si>
  <si>
    <t>PMERITBEEC</t>
  </si>
  <si>
    <t>PAY-MERITAIN HEALTH</t>
  </si>
  <si>
    <t>PMERITHLTN</t>
  </si>
  <si>
    <t>PMM-BD</t>
  </si>
  <si>
    <t>PMT MIRAMED</t>
  </si>
  <si>
    <t>PMOLHCHM01</t>
  </si>
  <si>
    <t>PAY MOLINA HEALTHCARE IL ICP</t>
  </si>
  <si>
    <t>PMOLHFHP01</t>
  </si>
  <si>
    <t>PAY-MOLINA HEALTHCR OF IL FHP</t>
  </si>
  <si>
    <t>PMOLHMMP01</t>
  </si>
  <si>
    <t>PAY-MOLINA MMAI</t>
  </si>
  <si>
    <t>PMOLMCRO01</t>
  </si>
  <si>
    <t>PAY-MOLINA MEDICARE OPTNS PLUS</t>
  </si>
  <si>
    <t>PMULNPP00</t>
  </si>
  <si>
    <t>PMT- MULTIPLAN NETWK PPO OTHER</t>
  </si>
  <si>
    <t>PMUTOIN03</t>
  </si>
  <si>
    <t>PAY-MUTUAL OF OMAHA OTHER</t>
  </si>
  <si>
    <t>PNALCIN01</t>
  </si>
  <si>
    <t>PAY-NALC (after Medicare)</t>
  </si>
  <si>
    <t>PNALCPP01</t>
  </si>
  <si>
    <t>PAY-NALC (active employees)</t>
  </si>
  <si>
    <t>PNURHM00</t>
  </si>
  <si>
    <t>PAY NURSING HOME</t>
  </si>
  <si>
    <t>PORGANDONR</t>
  </si>
  <si>
    <t>PAY-ORGAN DONOR/GIFT OF HOPE</t>
  </si>
  <si>
    <t>POTH00</t>
  </si>
  <si>
    <t>PAY-OTHER COMM/GOVT/HMO/PPO</t>
  </si>
  <si>
    <t>POTH002</t>
  </si>
  <si>
    <t>POTHIPAFFS</t>
  </si>
  <si>
    <t>PAY-OTH IPA FEE FOR SERVICE</t>
  </si>
  <si>
    <t>POTHPERSC2</t>
  </si>
  <si>
    <t>PAY-OTH PERSONAL CARE 2</t>
  </si>
  <si>
    <t>POTHWC</t>
  </si>
  <si>
    <t>PAY-OTH WORK COMP</t>
  </si>
  <si>
    <t>POXFORD1</t>
  </si>
  <si>
    <t>PAY-OXFORD HEALTH PLANS, INC</t>
  </si>
  <si>
    <t>PPBAIN</t>
  </si>
  <si>
    <t>PAY-P B A</t>
  </si>
  <si>
    <t>PPEKIIN</t>
  </si>
  <si>
    <t>PAY-PEKIN INSURANCE COMPANY 1</t>
  </si>
  <si>
    <t>PPERCHM01</t>
  </si>
  <si>
    <t>PAY-PERSONAL CARE - HMO</t>
  </si>
  <si>
    <t>PPERCHPP01</t>
  </si>
  <si>
    <t>PAY-PERSONAL CARE-PPO</t>
  </si>
  <si>
    <t>PPERCMCR00</t>
  </si>
  <si>
    <t>PAY-PERSONAL CARE-MCR/PLATIUM</t>
  </si>
  <si>
    <t>PPHCSPP00</t>
  </si>
  <si>
    <t>PAY PHCS</t>
  </si>
  <si>
    <t>PPHCSPP002</t>
  </si>
  <si>
    <t>PPHYSMUT</t>
  </si>
  <si>
    <t>PAY-PHSICIANS MUTUAL INSUR</t>
  </si>
  <si>
    <t>PPIPE</t>
  </si>
  <si>
    <t>PAY-PIPE TRADES HLTH &amp; WELFARE</t>
  </si>
  <si>
    <t>PPREPPP00</t>
  </si>
  <si>
    <t>PAY PREFERRED PLAN PPO-OTHER</t>
  </si>
  <si>
    <t>PPRINLFPHC</t>
  </si>
  <si>
    <t>PAY-PRINCIPAL LIFE INSURANCE</t>
  </si>
  <si>
    <t>PPYRLIN</t>
  </si>
  <si>
    <t>PAY-PYRAMID LIFE INSURANCE CO</t>
  </si>
  <si>
    <t>PPYRLMCR01</t>
  </si>
  <si>
    <t>PAY-PYRAMID LIFE-MEDICARE</t>
  </si>
  <si>
    <t>PRESNIN</t>
  </si>
  <si>
    <t>PAY-RESERVE NATIONAL LIFE 1</t>
  </si>
  <si>
    <t>PRURMC</t>
  </si>
  <si>
    <t>PAY-RURAL MAIL CARRIERS</t>
  </si>
  <si>
    <t>PSMAPC01</t>
  </si>
  <si>
    <t>PAY-SMART PLAN CHOICE</t>
  </si>
  <si>
    <t>PSP</t>
  </si>
  <si>
    <t>PAYMENT SELF PAY</t>
  </si>
  <si>
    <t>PSPAVAAMER</t>
  </si>
  <si>
    <t>PAY AVADYNE AMERICAN EXPRESS</t>
  </si>
  <si>
    <t>PSPAVADISC</t>
  </si>
  <si>
    <t>PAY AVADYNE DISCOVER</t>
  </si>
  <si>
    <t>PSPAVADYNE</t>
  </si>
  <si>
    <t>PAY AVADYNE/SELF PAY</t>
  </si>
  <si>
    <t>PSPAVAMAST</t>
  </si>
  <si>
    <t>PAY AVADYNE MASTERCARD</t>
  </si>
  <si>
    <t>PSPAVAVISA</t>
  </si>
  <si>
    <t>PAY AVADYNE VISA</t>
  </si>
  <si>
    <t>PSTATE</t>
  </si>
  <si>
    <t>PMT-State Collection Agency</t>
  </si>
  <si>
    <t>PTRICFAM01</t>
  </si>
  <si>
    <t>PAY-TRICARE/WIDOWS-DEPENDENTS</t>
  </si>
  <si>
    <t>PTRICHM00</t>
  </si>
  <si>
    <t>PAY-TRICARE - OTHER</t>
  </si>
  <si>
    <t>PTRICHMNO</t>
  </si>
  <si>
    <t>PAY-TRICARE - NORTH REGION</t>
  </si>
  <si>
    <t>PTRICHMSO</t>
  </si>
  <si>
    <t>PAY-TRICARE-SOUTH REGION</t>
  </si>
  <si>
    <t>PTRICHMWE</t>
  </si>
  <si>
    <t>PAY-TRICARE - WEST REGION</t>
  </si>
  <si>
    <t>PTRICIN01</t>
  </si>
  <si>
    <t>PAY-TRICARE FOR LIFE</t>
  </si>
  <si>
    <t>PUHCRAC0</t>
  </si>
  <si>
    <t>PAY-UHC RAC</t>
  </si>
  <si>
    <t>PUMRHM00</t>
  </si>
  <si>
    <t>PAY-UMR-UNITED MED RESOURCES</t>
  </si>
  <si>
    <t>PUNIAIN01</t>
  </si>
  <si>
    <t>PAY-UNITED AMERICAN INSURANCE</t>
  </si>
  <si>
    <t>PUNIAIN02</t>
  </si>
  <si>
    <t>PUNICMCR00</t>
  </si>
  <si>
    <t>PAY-UNICARE MEDICARE</t>
  </si>
  <si>
    <t>PUNICPP01</t>
  </si>
  <si>
    <t>PAY-UNICARE PPO</t>
  </si>
  <si>
    <t>PUNIHBH00</t>
  </si>
  <si>
    <t>PAY UNITED BEHAVIORAL HEALTH</t>
  </si>
  <si>
    <t>PUNIHHM00</t>
  </si>
  <si>
    <t>PAY United Hlthcare HMO 87726</t>
  </si>
  <si>
    <t>PUNIHHM002</t>
  </si>
  <si>
    <t>PAY UNITED HLTHCARE HMO 87726</t>
  </si>
  <si>
    <t>PUNIHIN00</t>
  </si>
  <si>
    <t>PAY UNITED HEALTHCARE INDEMNIT</t>
  </si>
  <si>
    <t>PUNIHMCR00</t>
  </si>
  <si>
    <t>PAY UNITED HEALTHCARE MEDICARE</t>
  </si>
  <si>
    <t>PUNIHMCR01</t>
  </si>
  <si>
    <t>PAY-UNITED HEALTHCARE MEDICARE</t>
  </si>
  <si>
    <t>PUNIHPP00</t>
  </si>
  <si>
    <t>PAY UNITED HLTHCARE PPO/POS/OA</t>
  </si>
  <si>
    <t>PUNIHPP002</t>
  </si>
  <si>
    <t>PAY UNITED HLTHCARE PPO/POS/0A</t>
  </si>
  <si>
    <t>PUNIHTPH00</t>
  </si>
  <si>
    <t>PAY UNITED HEALTHCARE TPA/RENT</t>
  </si>
  <si>
    <t>PUNISTR01</t>
  </si>
  <si>
    <t>PAY-UNITED HLTHCR STUDENT HMO</t>
  </si>
  <si>
    <t>PVA-OTHER</t>
  </si>
  <si>
    <t>PAY-OTHER VA HOSPITALS</t>
  </si>
  <si>
    <t>PVAILLIANA</t>
  </si>
  <si>
    <t>PAY-VA DANVILLE/ILLIANA</t>
  </si>
  <si>
    <t>PVALOPP00</t>
  </si>
  <si>
    <t>PAY VALUE OPTIONS PPO</t>
  </si>
  <si>
    <t>PWAUSAU</t>
  </si>
  <si>
    <t>PAY-WAUSAU</t>
  </si>
  <si>
    <t>PWCDOL01</t>
  </si>
  <si>
    <t>PAY-WORKERS COMP:DEPT OF LABOR</t>
  </si>
  <si>
    <t>PWCGALBA01</t>
  </si>
  <si>
    <t>PAY-WC GALLAGHER BASSETT</t>
  </si>
  <si>
    <t>PWCLIBM00</t>
  </si>
  <si>
    <t>PAY-WC LIBERTY MUTUAL INS</t>
  </si>
  <si>
    <t>PWCLIT00</t>
  </si>
  <si>
    <t>PAY-WORKERCOMP-LITIGATED CBO</t>
  </si>
  <si>
    <t>PWCOTH00</t>
  </si>
  <si>
    <t>PAY-WORKER COMP - OTHER</t>
  </si>
  <si>
    <t>PWCPROV02</t>
  </si>
  <si>
    <t>PAY-IL COUNTIES RISK MGMT TRUS</t>
  </si>
  <si>
    <t>PWCSOI01</t>
  </si>
  <si>
    <t>PAY-STATE OF ILLINOIS CMS</t>
  </si>
  <si>
    <t>PWCSOI02</t>
  </si>
  <si>
    <t>PAY TRISTAR RISK MANAGMENT</t>
  </si>
  <si>
    <t>PWCTRAIN01</t>
  </si>
  <si>
    <t>PAY-WC TRAVELERS INS</t>
  </si>
  <si>
    <t>PWCZURIN01</t>
  </si>
  <si>
    <t>PAY-WC ZURICH INS</t>
  </si>
  <si>
    <t>PWELCMCR01</t>
  </si>
  <si>
    <t>PMT WELLCARE MCR 01</t>
  </si>
  <si>
    <t>ZPOSPAMERX</t>
  </si>
  <si>
    <t>POS PAYMENT AMERICAN EXPRESS</t>
  </si>
  <si>
    <t>ZPOSPCASH</t>
  </si>
  <si>
    <t>POS PAYMENT SELF PAY CASH</t>
  </si>
  <si>
    <t>ZPOSPCHECK</t>
  </si>
  <si>
    <t>POS PAYMENT CHECK</t>
  </si>
  <si>
    <t>ZPOSPDISCV</t>
  </si>
  <si>
    <t>POS PAYMENT DISCOVER</t>
  </si>
  <si>
    <t>ZPOSPMASTR</t>
  </si>
  <si>
    <t>POS PAYMENT MASTERCARD</t>
  </si>
  <si>
    <t>ZPOSPVISA</t>
  </si>
  <si>
    <t>POS PAYMENT VISA</t>
  </si>
  <si>
    <t>PALINWC1</t>
  </si>
  <si>
    <t>PAY-ALIGN NETWORKS - WC</t>
  </si>
  <si>
    <t>PBLMCDFH1U</t>
  </si>
  <si>
    <t>PAY-BC-BLUE MEDICAID FHN-UPP</t>
  </si>
  <si>
    <t>PBLUCHMPCU</t>
  </si>
  <si>
    <t>PAY-BLUE CROSS-PRIM CARE-UPP</t>
  </si>
  <si>
    <t>PBLUCHPP1U</t>
  </si>
  <si>
    <t>PAY-BC-BLUE CHOICE SELECT-UPP</t>
  </si>
  <si>
    <t>PBLUCMCROU</t>
  </si>
  <si>
    <t>PBLUCMMP0U</t>
  </si>
  <si>
    <t>PAY-BC-BLUE CROSS COMM-UPP</t>
  </si>
  <si>
    <t>PBLUCMP01U</t>
  </si>
  <si>
    <t>PBLUEBH01U</t>
  </si>
  <si>
    <t>PAY-BC BRONZE EXCHG HMO-UPP</t>
  </si>
  <si>
    <t>PBLUEBPP01</t>
  </si>
  <si>
    <t>PAY-BC BRONZE EXCHG PPO</t>
  </si>
  <si>
    <t>PBLUECHS1U</t>
  </si>
  <si>
    <t>PBLUEGHM01</t>
  </si>
  <si>
    <t>PAY-BC GOLD EXCHG HMO</t>
  </si>
  <si>
    <t>PBLUESH01U</t>
  </si>
  <si>
    <t>PAY-BC SILVER EXCHG HMO - UPP</t>
  </si>
  <si>
    <t>PCENPBH01</t>
  </si>
  <si>
    <t>PMT CENPATICO</t>
  </si>
  <si>
    <t>PCHECK</t>
  </si>
  <si>
    <t>PAYMENT SELF PAY CHECK</t>
  </si>
  <si>
    <t>PCIGLPLU00</t>
  </si>
  <si>
    <t>PAY-CIGNA LOCAL PLUS PRODUCT</t>
  </si>
  <si>
    <t>PCIGNPP00</t>
  </si>
  <si>
    <t>PAYMENT-CIGNA PPO/POS/OA</t>
  </si>
  <si>
    <t>PCLIENT</t>
  </si>
  <si>
    <t>PAY Client</t>
  </si>
  <si>
    <t>PCOFIPP01</t>
  </si>
  <si>
    <t>PAY - CONFINITY</t>
  </si>
  <si>
    <t>PCOOCYFH01</t>
  </si>
  <si>
    <t>PAY-COOK COUNTY FHP</t>
  </si>
  <si>
    <t>PCORSPP00</t>
  </si>
  <si>
    <t>PAY-CORE SOURCE OTHER</t>
  </si>
  <si>
    <t>PCOUCAPN</t>
  </si>
  <si>
    <t>PAY-COUNTY CARE PEND</t>
  </si>
  <si>
    <t>PCOVHM02</t>
  </si>
  <si>
    <t>PDIALYSISE</t>
  </si>
  <si>
    <t>DIALYSIS PAYMENT</t>
  </si>
  <si>
    <t>PFEDMUTUAL</t>
  </si>
  <si>
    <t>PAY-FEDERATED MUTUAL</t>
  </si>
  <si>
    <t>PFOXDC01</t>
  </si>
  <si>
    <t>PAY-FOX DEVELOPMENT CENTER</t>
  </si>
  <si>
    <t>PGREWPP02</t>
  </si>
  <si>
    <t>PHARHKC01</t>
  </si>
  <si>
    <t>PAY-HARMONY HEALTH:KANE CO IPA</t>
  </si>
  <si>
    <t>PHARMONY</t>
  </si>
  <si>
    <t>PHEALCU01</t>
  </si>
  <si>
    <t>PAY-HEALTHCURA[ACE]</t>
  </si>
  <si>
    <t>PHOSIRO01</t>
  </si>
  <si>
    <t>PAY-HOSPICE IROQUOIS MEMORAL</t>
  </si>
  <si>
    <t>PHOSKANV01</t>
  </si>
  <si>
    <t>PAY-HOSPICE KANKAKEE VALLEY</t>
  </si>
  <si>
    <t>PHOSPTH00</t>
  </si>
  <si>
    <t>PAY-HOSPICE OTHER</t>
  </si>
  <si>
    <t>PILBCP02</t>
  </si>
  <si>
    <t>PAY-IL BREAST &amp; CANCER PROG KA</t>
  </si>
  <si>
    <t>PILLIMMP01</t>
  </si>
  <si>
    <t>PAY-ILLINICARE MMAI</t>
  </si>
  <si>
    <t>PILLVTIN01</t>
  </si>
  <si>
    <t>PAY-ILLINOIS VETERANS HOME</t>
  </si>
  <si>
    <t>PK3DC00</t>
  </si>
  <si>
    <t>PAY-JERMOE COMBS DETENTION CTR</t>
  </si>
  <si>
    <t>PK3DETFED</t>
  </si>
  <si>
    <t>PAY-US MARSHAL SERVICE</t>
  </si>
  <si>
    <t>PLANDFHN01</t>
  </si>
  <si>
    <t>PAY-LAND OF LINCOLN FHN CLAIMS</t>
  </si>
  <si>
    <t>PMANHBH00</t>
  </si>
  <si>
    <t>PAY-MANAGED HEALTH NETWORK</t>
  </si>
  <si>
    <t>PMCDINHM00</t>
  </si>
  <si>
    <t>PAY MEDICAID INDIANA HMO</t>
  </si>
  <si>
    <t>PMCDSPND</t>
  </si>
  <si>
    <t>PAY-MEDICAID-SPENDDOWN-ILLINOI</t>
  </si>
  <si>
    <t>PMCDWI</t>
  </si>
  <si>
    <t>PAY-MEDICAID WISCONSIN</t>
  </si>
  <si>
    <t>PNATAIN00</t>
  </si>
  <si>
    <t>PAY National Assoc of Letter C</t>
  </si>
  <si>
    <t>POTHBLUPPO</t>
  </si>
  <si>
    <t>PAY-OTH BLUE CROSS PPO</t>
  </si>
  <si>
    <t>POTHLIAB</t>
  </si>
  <si>
    <t>PAY-OTH LIABILITY</t>
  </si>
  <si>
    <t>POTHWC2</t>
  </si>
  <si>
    <t>PAY-OTH WORK COMP 2</t>
  </si>
  <si>
    <t>PSAGAPP00</t>
  </si>
  <si>
    <t>PAY Sagamore</t>
  </si>
  <si>
    <t>PSHADC00</t>
  </si>
  <si>
    <t>PAY-SHAPIRO DEVELOPMENT CENTER</t>
  </si>
  <si>
    <t>PSIHO01</t>
  </si>
  <si>
    <t>PAY SOUTHEASTERN INDIANA HLTH</t>
  </si>
  <si>
    <t>PSISCO</t>
  </si>
  <si>
    <t>PAY-SELF INSURED SERVICE CO</t>
  </si>
  <si>
    <t>PUMRHM002</t>
  </si>
  <si>
    <t>PUNICHM01</t>
  </si>
  <si>
    <t>PAY-UNICARE HMO</t>
  </si>
  <si>
    <t>PVA-HINES</t>
  </si>
  <si>
    <t>PAY-VA HINES</t>
  </si>
  <si>
    <t>PWCSEDCM00</t>
  </si>
  <si>
    <t>PAY-WC SEDGWICK CMS</t>
  </si>
  <si>
    <t>PWCSOI00</t>
  </si>
  <si>
    <t>PAY-WORKER COMP:STATE OF IL</t>
  </si>
  <si>
    <t>PADVACC01</t>
  </si>
  <si>
    <t>PAY-ADVOCATE ACCOUNTABLE (ACE)</t>
  </si>
  <si>
    <t>PAETNAFV</t>
  </si>
  <si>
    <t>PAY-AETNA</t>
  </si>
  <si>
    <t>PBEAHSHM01</t>
  </si>
  <si>
    <t>PAY-BEACON HEALTH STRATEGIES</t>
  </si>
  <si>
    <t>PBEESPP00</t>
  </si>
  <si>
    <t>PAY-BEECH STREET PPO</t>
  </si>
  <si>
    <t>PBLUCHMDR</t>
  </si>
  <si>
    <t>PAY-BC DREYER:IP,OBS,SDC,ED,NS</t>
  </si>
  <si>
    <t>PBLUCHMDR2</t>
  </si>
  <si>
    <t>PAY-BC DREYER:CLIN OP,RCR,REF</t>
  </si>
  <si>
    <t>PBLUCHMDRE</t>
  </si>
  <si>
    <t>PAY-BC-DRE-IP-PROVHLT-UPP-EMP</t>
  </si>
  <si>
    <t>PBLUCHMDRU</t>
  </si>
  <si>
    <t>PAY-BC DREYER:IP - UPP</t>
  </si>
  <si>
    <t>PBLUCHMFV</t>
  </si>
  <si>
    <t>PAY-BLUE CROSS HMO-FOX VALLEY</t>
  </si>
  <si>
    <t>PBLUCHMFVU</t>
  </si>
  <si>
    <t>PAY-BLUE CROSS-HMO-FX VAL-UPP</t>
  </si>
  <si>
    <t>PBLUCHMHSU</t>
  </si>
  <si>
    <t>PAY-BLUE CRS-HLTH SEL EMP-UPP</t>
  </si>
  <si>
    <t>PBLUCHMKI</t>
  </si>
  <si>
    <t>PAY-BLUE CROSS-HMO-KANE IPA</t>
  </si>
  <si>
    <t>PBLUCHMKIU</t>
  </si>
  <si>
    <t>PAY-BLUE CROSS-KANE IPA - UPP</t>
  </si>
  <si>
    <t>PBLUCHMPC</t>
  </si>
  <si>
    <t>PAY-BLUE CROSS-HMO-PRIMARY CAR</t>
  </si>
  <si>
    <t>PBLUCHMR2U</t>
  </si>
  <si>
    <t>PAY-BC DREYER:CLIN OP - UPP</t>
  </si>
  <si>
    <t>PBLUCHMSC</t>
  </si>
  <si>
    <t>PAY-BC-HMO-SILVER CROSS</t>
  </si>
  <si>
    <t>PBLUCHMSCU</t>
  </si>
  <si>
    <t>PAY-BC-HMO-SILVER CROSS-UPP</t>
  </si>
  <si>
    <t>PBLUEBP01E</t>
  </si>
  <si>
    <t>PAY-BC BRONZ EXCHG PPO-UPP-EMP</t>
  </si>
  <si>
    <t>PBLUEPHM1U</t>
  </si>
  <si>
    <t>PAY-BC PLAT EXCHG HMO-UPP</t>
  </si>
  <si>
    <t>PBLUFVBH1U</t>
  </si>
  <si>
    <t>PAY-BLUE CROSS - UPP</t>
  </si>
  <si>
    <t>PBLUMCR01</t>
  </si>
  <si>
    <t>PAY-BLUE CROSS MCR</t>
  </si>
  <si>
    <t>PBLUMHSJ01</t>
  </si>
  <si>
    <t>PAY-BLUE CROSS MCR HMO ST JOES</t>
  </si>
  <si>
    <t>PBLUSJM01U</t>
  </si>
  <si>
    <t>PAY-BC-SJMC;IP,OBS,SCD,ED-UPP</t>
  </si>
  <si>
    <t>PBLUSJM02E</t>
  </si>
  <si>
    <t>PAY-BC-SJMC;CL;RC;RF,L-UPP-EMP</t>
  </si>
  <si>
    <t>PBLUSJM02U</t>
  </si>
  <si>
    <t>PAY-BC-SJMC;CLO,RCR,REF,LB-UPP</t>
  </si>
  <si>
    <t>PBLUSJMC01</t>
  </si>
  <si>
    <t>PAY-BC-SJMC;IP,OBS,SDC,ED</t>
  </si>
  <si>
    <t>PBLUSJMC02</t>
  </si>
  <si>
    <t>PAY-BC-SJMC;CLINOP,RCR,REF,LAB</t>
  </si>
  <si>
    <t>PCENPBH02</t>
  </si>
  <si>
    <t>PAY-CENPATICO</t>
  </si>
  <si>
    <t>PCHIPSGV01</t>
  </si>
  <si>
    <t>PAY-CHIPS - ILLINOIS MEDICAID</t>
  </si>
  <si>
    <t>PCIGHSMCR0</t>
  </si>
  <si>
    <t>PAY-CIGNA HEALTH SPRINGS MCR</t>
  </si>
  <si>
    <t>PCOMPPP</t>
  </si>
  <si>
    <t>PAY Compsych</t>
  </si>
  <si>
    <t>PDARTCONT</t>
  </si>
  <si>
    <t>PAY-DART MANAGEMENT CORPORATIO</t>
  </si>
  <si>
    <t>PFOXVPP</t>
  </si>
  <si>
    <t>FOX VALLEY MEDICINE PAYMENT</t>
  </si>
  <si>
    <t>PHOSVITA01</t>
  </si>
  <si>
    <t>PAY-HOSPICE VITAS</t>
  </si>
  <si>
    <t>PHUMADRE01</t>
  </si>
  <si>
    <t>PAY-HUM DREYER:OP,RCR,REF LAB</t>
  </si>
  <si>
    <t>PHUMCRBH00</t>
  </si>
  <si>
    <t>PAY-HUMANA MCR BH/LIFE SYNC</t>
  </si>
  <si>
    <t>PHUMDRMP01</t>
  </si>
  <si>
    <t>PAY-HUMANA DREYER MMAI</t>
  </si>
  <si>
    <t>PHUMRAC00</t>
  </si>
  <si>
    <t>PAY-HUMANA RAC - MCR</t>
  </si>
  <si>
    <t>PJOHACC</t>
  </si>
  <si>
    <t>PMT JOHA CC</t>
  </si>
  <si>
    <t>PJOHACHECK</t>
  </si>
  <si>
    <t>PMT JOHA CHECK</t>
  </si>
  <si>
    <t>PKCA-2ND</t>
  </si>
  <si>
    <t>PAY-KANE COUNTY ACCTS-2ND PL</t>
  </si>
  <si>
    <t>PLANDPH02</t>
  </si>
  <si>
    <t>PAY-PRES HLTH LANDOFLINC SILVR</t>
  </si>
  <si>
    <t>PLOCAL1546</t>
  </si>
  <si>
    <t>PAY-LOCAL 1546 WLTH &amp; WELFARE</t>
  </si>
  <si>
    <t>PMCDPN</t>
  </si>
  <si>
    <t>PAY Medicaid Pending (MANG)</t>
  </si>
  <si>
    <t>PPSYCHBH01</t>
  </si>
  <si>
    <t>PAY PSYCHEALTH LTD</t>
  </si>
  <si>
    <t>PSECHMCR01</t>
  </si>
  <si>
    <t>PAY-SECURE HORIZONS-MEDICARE</t>
  </si>
  <si>
    <t>PSPCONV</t>
  </si>
  <si>
    <t>PAY-SELF PAY CONVERSION</t>
  </si>
  <si>
    <t>PUNICBH00</t>
  </si>
  <si>
    <t>PAY-UNICARE BEHAVIOR HEALTH</t>
  </si>
  <si>
    <t>PUNIOHHM01</t>
  </si>
  <si>
    <t>PAY-UNION HEALTH SERVICES,INC</t>
  </si>
  <si>
    <t>PVNAFPP</t>
  </si>
  <si>
    <t>PAY VNA Fox Valley</t>
  </si>
  <si>
    <t>PWCFIRH00</t>
  </si>
  <si>
    <t>PAY-WORKER COMP - FIRST HEALTH</t>
  </si>
  <si>
    <t>PWCIPMG01</t>
  </si>
  <si>
    <t>PAY-WC IL COUNTIES RM TRUST</t>
  </si>
  <si>
    <t>PAARPIN</t>
  </si>
  <si>
    <t>PAY AARPIN 1</t>
  </si>
  <si>
    <t>PALLBIN</t>
  </si>
  <si>
    <t>PAY Allied Benefit</t>
  </si>
  <si>
    <t>PAMAMIN</t>
  </si>
  <si>
    <t>PAY AMA Medicare Supplement Cl</t>
  </si>
  <si>
    <t>PAMEFPP</t>
  </si>
  <si>
    <t>PAY American Family Ins/BCE</t>
  </si>
  <si>
    <t>PAMERIN02</t>
  </si>
  <si>
    <t>PAY American Republic Ins</t>
  </si>
  <si>
    <t>PAPWUIN</t>
  </si>
  <si>
    <t>PAY APWU</t>
  </si>
  <si>
    <t>PARMOR</t>
  </si>
  <si>
    <t>ARMOR COLLECTION AGENCY</t>
  </si>
  <si>
    <t>PATTNY</t>
  </si>
  <si>
    <t>PAY Attorney</t>
  </si>
  <si>
    <t>PBENAIN</t>
  </si>
  <si>
    <t>PAY Benefit Administrative</t>
  </si>
  <si>
    <t>PBENSPP</t>
  </si>
  <si>
    <t>PAY Benefits Support</t>
  </si>
  <si>
    <t>PBLUCFEP02</t>
  </si>
  <si>
    <t>PBLUCFEP1E</t>
  </si>
  <si>
    <t>PAY-BC FED PROVENA HLT-UPP-EMP</t>
  </si>
  <si>
    <t>PBLUCHM01E</t>
  </si>
  <si>
    <t>PAY-BC-HMO-PROVENA HLT-UPP-EMP</t>
  </si>
  <si>
    <t>PBLUCHM02</t>
  </si>
  <si>
    <t>PBLUCHMHS</t>
  </si>
  <si>
    <t>PAY-BLUE CROSS HLTH SEL EMP</t>
  </si>
  <si>
    <t>PAY-BLUE CROSS-HMO-SILVER CROS</t>
  </si>
  <si>
    <t>PAY-BLUE CROSS-SILVER CROS-UPP</t>
  </si>
  <si>
    <t>PBLUCICP1E</t>
  </si>
  <si>
    <t>PAY-BC-BLUE X COM ICP-UPP-REF</t>
  </si>
  <si>
    <t>PBLUCIN00E</t>
  </si>
  <si>
    <t>PAY-BC-IND-PROVENA HLT-UPP-EMP</t>
  </si>
  <si>
    <t>PAY-BLUE CROSS-MEDICARE - UPP</t>
  </si>
  <si>
    <t>PBLUCOS00</t>
  </si>
  <si>
    <t>PAY-BLUE CROSS OUT OF STATE</t>
  </si>
  <si>
    <t>PBLUCPH02U</t>
  </si>
  <si>
    <t>PBLUCPP</t>
  </si>
  <si>
    <t>PAY Blue Choice (MCNP)</t>
  </si>
  <si>
    <t>PBLUCPP02E</t>
  </si>
  <si>
    <t>PBLUEBHM01</t>
  </si>
  <si>
    <t>PAY-BC BRONZE EXCHG HMO</t>
  </si>
  <si>
    <t>PBLUECHS01</t>
  </si>
  <si>
    <t>PBLUEGH01E</t>
  </si>
  <si>
    <t>PAY-BC GOLD EXCHG HMO-UPP-EMP</t>
  </si>
  <si>
    <t>PBLUESHM01</t>
  </si>
  <si>
    <t>PAY-BC SILVER EXCHG HMO</t>
  </si>
  <si>
    <t>PBLUILPPU</t>
  </si>
  <si>
    <t>BLUE CROSS OF IL PPO</t>
  </si>
  <si>
    <t>PBLUMHSC01</t>
  </si>
  <si>
    <t>PAY-BX MCR HMO SILVER CROSS</t>
  </si>
  <si>
    <t>PBLUMHSC02</t>
  </si>
  <si>
    <t>PAY-SILVER CROSS MANAGED CARE</t>
  </si>
  <si>
    <t>PBLUMHSC1U</t>
  </si>
  <si>
    <t>PAY-BC-BX MCR HMO SILVER C-UPP</t>
  </si>
  <si>
    <t>PBLUMHSC2U</t>
  </si>
  <si>
    <t>PAY-BC-SILVER CRS MNGD CR-UPP</t>
  </si>
  <si>
    <t>PBLUMHSJ02</t>
  </si>
  <si>
    <t>PAY-PRESENCE HEALTH PARTNERS</t>
  </si>
  <si>
    <t>PBLUMHSJ1U</t>
  </si>
  <si>
    <t>PAY-BC-BX MCR HMO ST JOE-UPP</t>
  </si>
  <si>
    <t>PBLUMHSJ2U</t>
  </si>
  <si>
    <t>PAY-BC-PRESENCE HLTH PART-UPP</t>
  </si>
  <si>
    <t>PBLUMNIN</t>
  </si>
  <si>
    <t>PAY Blue Cross of Minnesota</t>
  </si>
  <si>
    <t>PCASH</t>
  </si>
  <si>
    <t>PAYMENT SELF PAY CASH</t>
  </si>
  <si>
    <t>PCCNTPH00</t>
  </si>
  <si>
    <t>PAY-CCN TPA/RENTAL</t>
  </si>
  <si>
    <t>PCHIGIN</t>
  </si>
  <si>
    <t>PAY CHICAGO GRAPH ARTS HLT INS</t>
  </si>
  <si>
    <t>PCHRBPP</t>
  </si>
  <si>
    <t>PAY Christian Brothers 1</t>
  </si>
  <si>
    <t>PCIGHPP01</t>
  </si>
  <si>
    <t>PMT CIGNA/HEALTHLINK</t>
  </si>
  <si>
    <t>PCOLPIN</t>
  </si>
  <si>
    <t>PAY Colonial Penn Insurance 1</t>
  </si>
  <si>
    <t>PCOMCMMP01</t>
  </si>
  <si>
    <t>PAY-COMMUNITY COMPLETE MMAI</t>
  </si>
  <si>
    <t>PCOMMIN06</t>
  </si>
  <si>
    <t>PAY COMMERCIAL MVA 6</t>
  </si>
  <si>
    <t>PCONHIN</t>
  </si>
  <si>
    <t>PAY Conseco Health Insurance</t>
  </si>
  <si>
    <t>PCOUCIN00</t>
  </si>
  <si>
    <t>PAY Country Companies Other</t>
  </si>
  <si>
    <t>PCOUCIN03</t>
  </si>
  <si>
    <t>PAY Country Companies 3</t>
  </si>
  <si>
    <t>PELGMGV01</t>
  </si>
  <si>
    <t>PAY ELGIN MENTAL HEALTH CENTER</t>
  </si>
  <si>
    <t>PGOVEIN</t>
  </si>
  <si>
    <t>PAY Government Employer Hosp A</t>
  </si>
  <si>
    <t>PGROAIN</t>
  </si>
  <si>
    <t>PAY Group Administrators Ltd</t>
  </si>
  <si>
    <t>PGUATIN</t>
  </si>
  <si>
    <t>PAY Guarantee Trust Life 1</t>
  </si>
  <si>
    <t>PHARTIN00</t>
  </si>
  <si>
    <t>PAY Hartford Insurance Other</t>
  </si>
  <si>
    <t>PHARWEL01</t>
  </si>
  <si>
    <t>PAY-HARMONY WELLCARE MCR HMO</t>
  </si>
  <si>
    <t>PHEANPP00</t>
  </si>
  <si>
    <t>PAY Health Net Other</t>
  </si>
  <si>
    <t>PHEASHM01</t>
  </si>
  <si>
    <t>PAY HEALTH SELECT IPA HMO</t>
  </si>
  <si>
    <t>PHEASHM06</t>
  </si>
  <si>
    <t>PAY Healthspring, Inc</t>
  </si>
  <si>
    <t>PHIGBPP</t>
  </si>
  <si>
    <t>PAY-HIGHMARK BLUE CROSS</t>
  </si>
  <si>
    <t>PHOSNORE01</t>
  </si>
  <si>
    <t>PAY-HOSPICE OF N.E. ILLINOIS</t>
  </si>
  <si>
    <t>PHUMAHMPC</t>
  </si>
  <si>
    <t>PAY-HUMANA HMO-PRIMARY CARE</t>
  </si>
  <si>
    <t>PILLDGV01</t>
  </si>
  <si>
    <t>PAY IL DEPT OF HUMAN SERVICES</t>
  </si>
  <si>
    <t>PKAIPIN00</t>
  </si>
  <si>
    <t>PAY Kaiser Permanente Other</t>
  </si>
  <si>
    <t>PKANHGV</t>
  </si>
  <si>
    <t>PAY-Kankakee Hlt Dept-Brst Can</t>
  </si>
  <si>
    <t>PLIABIN</t>
  </si>
  <si>
    <t>PAY Liability</t>
  </si>
  <si>
    <t>PLOC000</t>
  </si>
  <si>
    <t>PAY Local Other</t>
  </si>
  <si>
    <t>PLOC117</t>
  </si>
  <si>
    <t>PAY Local 117 IBEW</t>
  </si>
  <si>
    <t>PLOC143PPA</t>
  </si>
  <si>
    <t>PAY Local 143</t>
  </si>
  <si>
    <t>PLOC150</t>
  </si>
  <si>
    <t>PAY Local 150</t>
  </si>
  <si>
    <t>PLOC157PP</t>
  </si>
  <si>
    <t>PAY Local 157 Pipe Trades</t>
  </si>
  <si>
    <t>PLOC17</t>
  </si>
  <si>
    <t>PAY LOC17 HEAT &amp; FROST WRKRS</t>
  </si>
  <si>
    <t>PLOC174</t>
  </si>
  <si>
    <t>PAY Local 174 Carpenters</t>
  </si>
  <si>
    <t>PLOC176</t>
  </si>
  <si>
    <t>PAY Local 176 IBEW</t>
  </si>
  <si>
    <t>PLOC179</t>
  </si>
  <si>
    <t>PAY Local 179 Teamsters</t>
  </si>
  <si>
    <t>PLOC265</t>
  </si>
  <si>
    <t>PAY Local 265 Sheet Metal</t>
  </si>
  <si>
    <t>PLOC281</t>
  </si>
  <si>
    <t>PAY LOCAL 281</t>
  </si>
  <si>
    <t>PLOC501</t>
  </si>
  <si>
    <t>PAY LOCAL 501</t>
  </si>
  <si>
    <t>PLOC597</t>
  </si>
  <si>
    <t>PAY Local 597</t>
  </si>
  <si>
    <t>PLOC63</t>
  </si>
  <si>
    <t>PAY LOCAL 63</t>
  </si>
  <si>
    <t>PLOC701</t>
  </si>
  <si>
    <t>PAY Local 701 Auto Mechanics 1</t>
  </si>
  <si>
    <t>PLOC9APP</t>
  </si>
  <si>
    <t>PAY Local 9 Stuart C Miller Co</t>
  </si>
  <si>
    <t>PMAIHPP00</t>
  </si>
  <si>
    <t>PAY Mail Handlers Benefit Plan</t>
  </si>
  <si>
    <t>PMCDIL-OIG</t>
  </si>
  <si>
    <t>PAY-MEDICAID OIG SETTLEMENT</t>
  </si>
  <si>
    <t>PMCRNH00</t>
  </si>
  <si>
    <t>PAY-MEDICARE NURSING HOME</t>
  </si>
  <si>
    <t>PMCRSTER</t>
  </si>
  <si>
    <t>PAY-STERLING OPTIONS-MEDICARE</t>
  </si>
  <si>
    <t>PMCS INC</t>
  </si>
  <si>
    <t>MIDSTATE COLLECTION SOLUTIONS</t>
  </si>
  <si>
    <t>PMDWHO01</t>
  </si>
  <si>
    <t>PAY MDWISE HOOSIER ALLIANCE</t>
  </si>
  <si>
    <t>PMEDPIN00</t>
  </si>
  <si>
    <t>PAY MEDICAL PAYMENT BENEFIT</t>
  </si>
  <si>
    <t>POHEMPE</t>
  </si>
  <si>
    <t>PAY OCC HEALTH EMPLOYER EXPENS</t>
  </si>
  <si>
    <t>POHWORC</t>
  </si>
  <si>
    <t>PAY Workers Compensation</t>
  </si>
  <si>
    <t>PONEHPP00</t>
  </si>
  <si>
    <t>PAY One Health PPO</t>
  </si>
  <si>
    <t>POTHEIN01</t>
  </si>
  <si>
    <t>PAY Other</t>
  </si>
  <si>
    <t>PPEKIPP00</t>
  </si>
  <si>
    <t>RCP- PEKIN INSURANCE</t>
  </si>
  <si>
    <t>PPHCSPO00</t>
  </si>
  <si>
    <t>PPHYBIN00</t>
  </si>
  <si>
    <t>PAY Physicians Benefit Trust O</t>
  </si>
  <si>
    <t>PPHYBPP01</t>
  </si>
  <si>
    <t>PAY-PHYSICIANS BENEFIT TRUST</t>
  </si>
  <si>
    <t>PPREPHM00</t>
  </si>
  <si>
    <t>PAY Preferred Plan EPO</t>
  </si>
  <si>
    <t>PPREPPP05</t>
  </si>
  <si>
    <t>PAY-PBA</t>
  </si>
  <si>
    <t>PPROBIN</t>
  </si>
  <si>
    <t>PAY Professional Benefit Admin</t>
  </si>
  <si>
    <t>PPSARMOR</t>
  </si>
  <si>
    <t>PSYSTEM ARMOR</t>
  </si>
  <si>
    <t>PPSKCA</t>
  </si>
  <si>
    <t>PSYSTEM KCA</t>
  </si>
  <si>
    <t>PSAGPPP</t>
  </si>
  <si>
    <t>PAY Sagamore Plus</t>
  </si>
  <si>
    <t>PSELIIN00</t>
  </si>
  <si>
    <t>PAY Self Insured Other</t>
  </si>
  <si>
    <t>PSILCHM</t>
  </si>
  <si>
    <t>PAY-SILVER CROSS HMO1</t>
  </si>
  <si>
    <t>PSILCHMU</t>
  </si>
  <si>
    <t>PAY-SILVER CROSS HMOI</t>
  </si>
  <si>
    <t>PSISTIN01</t>
  </si>
  <si>
    <t>PAY-SISTERS OF THE WOODS</t>
  </si>
  <si>
    <t>PSPNLWCASH</t>
  </si>
  <si>
    <t>PAY NEW LENOX WOMEN CTR CASH</t>
  </si>
  <si>
    <t>PSPNLWCHK</t>
  </si>
  <si>
    <t>PAY NEW LENOX WOMEN CTR CHECK</t>
  </si>
  <si>
    <t>PSPNLWDISC</t>
  </si>
  <si>
    <t>PAY NEW LENX WOMEN CTR DISCOVR</t>
  </si>
  <si>
    <t>PSPNLWMSTR</t>
  </si>
  <si>
    <t>PAY NEW LENX WOMN CTR MASTRCRD</t>
  </si>
  <si>
    <t>PSPNLWVISA</t>
  </si>
  <si>
    <t>PAY NEW LENX WOMEN CTR VISA</t>
  </si>
  <si>
    <t>PSUBTIN</t>
  </si>
  <si>
    <t>PAY Suburban Teamsters</t>
  </si>
  <si>
    <t>PUNICPP00</t>
  </si>
  <si>
    <t>PAY Unicare Other</t>
  </si>
  <si>
    <t>PUNIHPP09</t>
  </si>
  <si>
    <t>PAY UNITED HLTHCR OPEN ACCESS</t>
  </si>
  <si>
    <t>PWCPROV01</t>
  </si>
  <si>
    <t>PAY-PH EMPLOYEE WC:CAMBRIDGE</t>
  </si>
  <si>
    <t>PWESSIN</t>
  </si>
  <si>
    <t>PAY Western Southern Life</t>
  </si>
  <si>
    <t>PWEXFIM01</t>
  </si>
  <si>
    <t>PAY-WEXFORD INMATES</t>
  </si>
  <si>
    <t>PWORKIN00</t>
  </si>
  <si>
    <t>PAYMENT WORKMANS COMP</t>
  </si>
  <si>
    <t>PWOWIN</t>
  </si>
  <si>
    <t>PAYMENT: WOW</t>
  </si>
  <si>
    <t>2015 Payments net of refund</t>
  </si>
  <si>
    <t>INSURANCE PAYMENT - CIGNA NON-CASH</t>
  </si>
  <si>
    <t>CLIENT PAYMENT</t>
  </si>
  <si>
    <t>Txn Procedure</t>
  </si>
  <si>
    <t>Txn Procedure Description</t>
  </si>
  <si>
    <t>(No column name)</t>
  </si>
  <si>
    <t>PAMEFIN03</t>
  </si>
  <si>
    <t>PAY American Family Mutual</t>
  </si>
  <si>
    <t>PBLUCHMR2E</t>
  </si>
  <si>
    <t>PAY-BC-DRE-OP-PROVHLT-UPP-EMP</t>
  </si>
  <si>
    <t>PBLUEPHM01</t>
  </si>
  <si>
    <t>PAY-BC PLATINUM EXCHG HOM</t>
  </si>
  <si>
    <t>PBLUESH01E</t>
  </si>
  <si>
    <t>PAY-BC SILVER EXCG HMO-UPP-EMP</t>
  </si>
  <si>
    <t>PBLUFVBH01</t>
  </si>
  <si>
    <t>PAY-BLUE CROSS</t>
  </si>
  <si>
    <t>PBLUMAIN</t>
  </si>
  <si>
    <t>PAY Blue Cross of Massachusets</t>
  </si>
  <si>
    <t>PMCR100</t>
  </si>
  <si>
    <t>PAY-MEDICARE 100</t>
  </si>
  <si>
    <t>POTHMCR</t>
  </si>
  <si>
    <t>PAY-OTH MEDICARE</t>
  </si>
  <si>
    <t>PPERCBH00</t>
  </si>
  <si>
    <t>PAY-PERSONAL CARE-BEH HEALTH</t>
  </si>
  <si>
    <t>PSHECHM</t>
  </si>
  <si>
    <t>PAY Sherman Choice Claims</t>
  </si>
  <si>
    <t xml:space="preserve">DR Code </t>
  </si>
  <si>
    <t>Diff</t>
  </si>
  <si>
    <t xml:space="preserve">  --TRANS.[hsp_Account_ID]</t>
  </si>
  <si>
    <t>,TRANS.PROCEDURE_DESC as 'TransactioDescription'</t>
  </si>
  <si>
    <t xml:space="preserve">  ,sum(TRANS.[TX_AMOUNT]) as 'Amount'</t>
  </si>
  <si>
    <t xml:space="preserve">  FROM [CLARITY_PRD].[SA10].[v_sa10_HSP_TRANSACTIONS] TRANS</t>
  </si>
  <si>
    <t xml:space="preserve">  LEFT JOIN [CLARITY_PRD].[SA10].[v_sa10_ZC_TX_TYPE_HA] TXTYPE</t>
  </si>
  <si>
    <t xml:space="preserve">  ON TRANS.TX_TYPE_HA_C=TXTYPE.TX_TYPE_HA_C</t>
  </si>
  <si>
    <t xml:space="preserve">  --LEFT JOIN [CLARITY_PRD].[SA10].[v_sa10_HSP_ACCOUNT] ACCT</t>
  </si>
  <si>
    <t xml:space="preserve">  --ON TRANS.REVENUE_LOC_ID=ACCT.LOC_ID</t>
  </si>
  <si>
    <t xml:space="preserve">  WHERE TRANS.[TX_POST_DATE] BETWEEN '01/01/2015' AND '12/31/2015'</t>
  </si>
  <si>
    <t xml:space="preserve">  AND TRANS.[TX_TYPE_HA_C] ='2'</t>
  </si>
  <si>
    <t xml:space="preserve">  AND TRANS.REVENUE_LOC_ID &lt;&gt; '200211'</t>
  </si>
  <si>
    <t xml:space="preserve">  group by</t>
  </si>
  <si>
    <t xml:space="preserve">  --TRANS.HSP_ACCOUNT_ID</t>
  </si>
  <si>
    <t xml:space="preserve">  ,TRANS.PROCEDURE_DESC</t>
  </si>
  <si>
    <t>Meditech</t>
  </si>
  <si>
    <t xml:space="preserve">SELECT </t>
  </si>
  <si>
    <t>GROUP BY</t>
  </si>
  <si>
    <t>ORDER BY TransactionProcedureID ASC</t>
  </si>
  <si>
    <t>Denials</t>
  </si>
  <si>
    <t xml:space="preserve"> TRANS.[CPT_CODE] as 'TransactionCode'</t>
  </si>
  <si>
    <t xml:space="preserve">  ,Count(TRANS.[CPT_CODE]) as 'Quantity'</t>
  </si>
  <si>
    <t xml:space="preserve">  TRANS.CPT_CODE</t>
  </si>
  <si>
    <t xml:space="preserve"> SELECT</t>
  </si>
  <si>
    <t xml:space="preserve">  ORDER BY TRANS.CPT_CODE ASC</t>
  </si>
  <si>
    <t>Total Payments</t>
  </si>
  <si>
    <t xml:space="preserve"> --BarCollectionTransactions, All Payments for 2015, includes 0 payments, excludes Refunds(P)</t>
  </si>
  <si>
    <t>bct.TransactionProcedureID as 'TransactionCode'</t>
  </si>
  <si>
    <t>,bct.ProcedureDescription as 'TransacationCodeDescription'</t>
  </si>
  <si>
    <t>,COUNT(bct.TransactionProcedureID) as 'Quantity'</t>
  </si>
  <si>
    <t>,SUM(bct.Amount) as 'Amount'</t>
  </si>
  <si>
    <t>FROM BarCollectionTransactions bct</t>
  </si>
  <si>
    <t>WHERE bct.BatchDateTime between '01/01/2015' and '12/31/2015'</t>
  </si>
  <si>
    <t>AND Type = 'R'   --exclude Refunds</t>
  </si>
  <si>
    <t>bct.TransactionProcedureID</t>
  </si>
  <si>
    <t>,bct.ProcedureDescription</t>
  </si>
  <si>
    <t>Epic</t>
  </si>
  <si>
    <t>Comment / Explanation / Other</t>
  </si>
  <si>
    <t>E</t>
  </si>
  <si>
    <t>M</t>
  </si>
  <si>
    <t>?</t>
  </si>
  <si>
    <t>MANUAL</t>
  </si>
  <si>
    <t xml:space="preserve">Both </t>
  </si>
  <si>
    <t>Manual</t>
  </si>
  <si>
    <t>Electronic</t>
  </si>
  <si>
    <t>E Trans</t>
  </si>
  <si>
    <t>M Trans</t>
  </si>
  <si>
    <t>Estimated Number of Manual Payment Transaction per year</t>
  </si>
  <si>
    <t>Approximate Average of Keystrokes per Account transaction</t>
  </si>
  <si>
    <t>Total Keystrokes per year</t>
  </si>
  <si>
    <t>Average typing speed per minute of average staff worker (wpm)</t>
  </si>
  <si>
    <t>Keystrokes per minute</t>
  </si>
  <si>
    <t>Keystrokes per hour (KPM * 60 minutes)</t>
  </si>
  <si>
    <t>Number of key strokes per hour</t>
  </si>
  <si>
    <t>Full time FTE with benefit = 2080 hours</t>
  </si>
  <si>
    <t>Work speed adjusted for break, lunch, other non direct posting functions or stated in % of productive time</t>
  </si>
  <si>
    <t>Work hours per FTE</t>
  </si>
  <si>
    <t>Adjusted work hours for vacation, sick, holiday (9 days holiday, 4 sick, 12 vacation)</t>
  </si>
  <si>
    <t>Keystroke per FTE per year is equal to Keystrokes per hour * number of working hours = Keystrokes per FTE</t>
  </si>
  <si>
    <t>Estimated Number of Electronic Payment Transaction per year</t>
  </si>
  <si>
    <t>Total hours required to post electronic transactions / Work hours per FTE = number of FTE's required to post electronic transactions</t>
  </si>
  <si>
    <t>Total Keystrokes per year / Keystrokes per FTE = Number of FTE's required to post manual transactions</t>
  </si>
  <si>
    <t>Total number of minutes required to post electronic transactions</t>
  </si>
  <si>
    <t>60 minutes per hour divided into Total number of minutes = number of hours required to post electronic transactions</t>
  </si>
  <si>
    <t xml:space="preserve">Cashing Department </t>
  </si>
  <si>
    <t>Manager</t>
  </si>
  <si>
    <t>Cash Balance Books</t>
  </si>
  <si>
    <t>TransCode001</t>
  </si>
  <si>
    <t>TransCode002</t>
  </si>
  <si>
    <t>TransCode003</t>
  </si>
  <si>
    <t>TransCode004</t>
  </si>
  <si>
    <t>TransCode005</t>
  </si>
  <si>
    <t>TransCode006</t>
  </si>
  <si>
    <t>TransCode007</t>
  </si>
  <si>
    <t>TransCode008</t>
  </si>
  <si>
    <t>TransCode009</t>
  </si>
  <si>
    <t>TransCode010</t>
  </si>
  <si>
    <t>TransCode011</t>
  </si>
  <si>
    <t>TransCode012</t>
  </si>
  <si>
    <t>TransCode013</t>
  </si>
  <si>
    <t>TransCode014</t>
  </si>
  <si>
    <t>TransCode015</t>
  </si>
  <si>
    <t>TransCode016</t>
  </si>
  <si>
    <t>TransCode017</t>
  </si>
  <si>
    <t>TransCode018</t>
  </si>
  <si>
    <t>Electronic vs. Manual</t>
  </si>
  <si>
    <t>TC Decription 001</t>
  </si>
  <si>
    <t>TC Decription 002</t>
  </si>
  <si>
    <t>TC Decription 003</t>
  </si>
  <si>
    <t>TC Decription 004</t>
  </si>
  <si>
    <t>TC Decription 005</t>
  </si>
  <si>
    <t>TC Decription 006</t>
  </si>
  <si>
    <t>TC Decription 007</t>
  </si>
  <si>
    <t>TC Decription 008</t>
  </si>
  <si>
    <t>TC Decription 009</t>
  </si>
  <si>
    <t>TC Decription 010</t>
  </si>
  <si>
    <t>TC Decription 011</t>
  </si>
  <si>
    <t>TC Decription 012</t>
  </si>
  <si>
    <t>TC Decription 013</t>
  </si>
  <si>
    <t>TC Decription 014</t>
  </si>
  <si>
    <t>TC Decription 015</t>
  </si>
  <si>
    <t>TC Decription 016</t>
  </si>
  <si>
    <t>TC Decription 017</t>
  </si>
  <si>
    <t>TC Decription 018</t>
  </si>
  <si>
    <t>TC Decription 019</t>
  </si>
  <si>
    <t>TC Decription 020</t>
  </si>
  <si>
    <t>TC Decription 021</t>
  </si>
  <si>
    <t>TC Decription 022</t>
  </si>
  <si>
    <t>TC Decription 023</t>
  </si>
  <si>
    <t>TC Decription 024</t>
  </si>
  <si>
    <t>TC Decription 025</t>
  </si>
  <si>
    <t>TC Decription 026</t>
  </si>
  <si>
    <t>TC Decription 027</t>
  </si>
  <si>
    <t>TC Decription 028</t>
  </si>
  <si>
    <t>TC Decription 029</t>
  </si>
  <si>
    <t>TC Decription 030</t>
  </si>
  <si>
    <t>TC Decription 031</t>
  </si>
  <si>
    <t>TC Decription 032</t>
  </si>
  <si>
    <t>TC Decription 033</t>
  </si>
  <si>
    <t>TC Decription 034</t>
  </si>
  <si>
    <t>TC Decription 035</t>
  </si>
  <si>
    <t>TC Decription 036</t>
  </si>
  <si>
    <t>TC Decription 037</t>
  </si>
  <si>
    <t>TC Decription 038</t>
  </si>
  <si>
    <t>TC Decription 039</t>
  </si>
  <si>
    <t>TC Decription 040</t>
  </si>
  <si>
    <t>TC Decription 041</t>
  </si>
  <si>
    <t>TC Decription 042</t>
  </si>
  <si>
    <t>TC Decription 043</t>
  </si>
  <si>
    <t>TC Decription 044</t>
  </si>
  <si>
    <t>TC Decription 045</t>
  </si>
  <si>
    <t>TC Decription 046</t>
  </si>
  <si>
    <t>TC Decription 047</t>
  </si>
  <si>
    <t>TC Decription 048</t>
  </si>
  <si>
    <t>TC Decription 049</t>
  </si>
  <si>
    <t>TC Decription 050</t>
  </si>
  <si>
    <t>TC Decription 051</t>
  </si>
  <si>
    <t>TC Decription 052</t>
  </si>
  <si>
    <t>TC Decription 053</t>
  </si>
  <si>
    <t>TC Decription 054</t>
  </si>
  <si>
    <t>TC Decription 055</t>
  </si>
  <si>
    <t>TC Decription 056</t>
  </si>
  <si>
    <t>TC Decription 057</t>
  </si>
  <si>
    <t>TC Decription 058</t>
  </si>
  <si>
    <t>TC Decription 059</t>
  </si>
  <si>
    <t>TC Decription 060</t>
  </si>
  <si>
    <t>TC Decription 061</t>
  </si>
  <si>
    <t>TC Decription 062</t>
  </si>
  <si>
    <t>TC Decription 063</t>
  </si>
  <si>
    <t>TC Decription 064</t>
  </si>
  <si>
    <t>TC Decription 065</t>
  </si>
  <si>
    <t>TC Decription 066</t>
  </si>
  <si>
    <t>TC Decription 067</t>
  </si>
  <si>
    <t>TC Decription 068</t>
  </si>
  <si>
    <t>TC Decription 069</t>
  </si>
  <si>
    <t>TC Decription 070</t>
  </si>
  <si>
    <t>TC Decription 071</t>
  </si>
  <si>
    <t>TC Decription 072</t>
  </si>
  <si>
    <t>TC Decription 073</t>
  </si>
  <si>
    <t>TC Decription 074</t>
  </si>
  <si>
    <t>TC Decription 075</t>
  </si>
  <si>
    <t>TC Decription 076</t>
  </si>
  <si>
    <t>TC Decription 077</t>
  </si>
  <si>
    <t>TC Decription 078</t>
  </si>
  <si>
    <t>TC Decription 079</t>
  </si>
  <si>
    <t>TC Decription 080</t>
  </si>
  <si>
    <t>TC Decription 081</t>
  </si>
  <si>
    <t>TC Decription 082</t>
  </si>
  <si>
    <t>TC Decription 083</t>
  </si>
  <si>
    <t>TC Decription 084</t>
  </si>
  <si>
    <t>TC Decription 085</t>
  </si>
  <si>
    <t>TC Decription 086</t>
  </si>
  <si>
    <t>TC Decription 087</t>
  </si>
  <si>
    <t>TC Decription 088</t>
  </si>
  <si>
    <t>TC Decription 089</t>
  </si>
  <si>
    <t>TC Decription 090</t>
  </si>
  <si>
    <t>TC Decription 091</t>
  </si>
  <si>
    <t>TC Decription 092</t>
  </si>
  <si>
    <t>TC Decription 093</t>
  </si>
  <si>
    <t>TC Decription 094</t>
  </si>
  <si>
    <t>TC Decription 095</t>
  </si>
  <si>
    <t>TC Decription 096</t>
  </si>
  <si>
    <t>TC Decription 097</t>
  </si>
  <si>
    <t>TC Decription 098</t>
  </si>
  <si>
    <t>TC Decription 099</t>
  </si>
  <si>
    <t>TC Decription 100</t>
  </si>
  <si>
    <t>TC Decription 101</t>
  </si>
  <si>
    <t>TC Decription 102</t>
  </si>
  <si>
    <t>TC Decription 103</t>
  </si>
  <si>
    <t>TC Decription 104</t>
  </si>
  <si>
    <t>TC Decription 105</t>
  </si>
  <si>
    <t>TC Decription 106</t>
  </si>
  <si>
    <t>TC Decription 107</t>
  </si>
  <si>
    <t>TC Decription 108</t>
  </si>
  <si>
    <t>TC Decription 109</t>
  </si>
  <si>
    <t>TC Decription 110</t>
  </si>
  <si>
    <t>TC Decription 111</t>
  </si>
  <si>
    <t>TC Decription 112</t>
  </si>
  <si>
    <t>TC Decription 113</t>
  </si>
  <si>
    <t>TC Decription 114</t>
  </si>
  <si>
    <t>TC Decription 115</t>
  </si>
  <si>
    <t>TC Decription 116</t>
  </si>
  <si>
    <t>TC Decription 117</t>
  </si>
  <si>
    <t>TC Decription 118</t>
  </si>
  <si>
    <t>TC Decription 119</t>
  </si>
  <si>
    <t>TC Decription 120</t>
  </si>
  <si>
    <t>TC Decription 121</t>
  </si>
  <si>
    <t>TC Decription 122</t>
  </si>
  <si>
    <t>TC Decription 123</t>
  </si>
  <si>
    <t>TC Decription 124</t>
  </si>
  <si>
    <t>TC Decription 125</t>
  </si>
  <si>
    <t>TC Decription 126</t>
  </si>
  <si>
    <t>TC Decription 127</t>
  </si>
  <si>
    <t>TC Decription 128</t>
  </si>
  <si>
    <t>TC Decription 129</t>
  </si>
  <si>
    <t>TC Decription 130</t>
  </si>
  <si>
    <t>TC Decription 131</t>
  </si>
  <si>
    <t>TC Decription 132</t>
  </si>
  <si>
    <t>TC Decription 133</t>
  </si>
  <si>
    <t>TC Decription 134</t>
  </si>
  <si>
    <t>TC Decription 135</t>
  </si>
  <si>
    <t>TC Decription 136</t>
  </si>
  <si>
    <t>TC Decription 137</t>
  </si>
  <si>
    <t>TC Decription 138</t>
  </si>
  <si>
    <t>TC Decription 139</t>
  </si>
  <si>
    <t>TC Decription 140</t>
  </si>
  <si>
    <t>TC Decription 141</t>
  </si>
  <si>
    <t>TC Decription 142</t>
  </si>
  <si>
    <t>TC Decription 143</t>
  </si>
  <si>
    <t>TC Decription 144</t>
  </si>
  <si>
    <t>TC Decription 145</t>
  </si>
  <si>
    <t>TC Decription 146</t>
  </si>
  <si>
    <t>TC Decription 147</t>
  </si>
  <si>
    <t>TC Decription 148</t>
  </si>
  <si>
    <t>TC Decription 149</t>
  </si>
  <si>
    <t>TC Decription 150</t>
  </si>
  <si>
    <t>TC Decription 151</t>
  </si>
  <si>
    <t>TC Decription 152</t>
  </si>
  <si>
    <t>TC Decription 153</t>
  </si>
  <si>
    <t>TC Decription 154</t>
  </si>
  <si>
    <t>TC Decription 155</t>
  </si>
  <si>
    <t>TC Decription 156</t>
  </si>
  <si>
    <t>TC Decription 157</t>
  </si>
  <si>
    <t>TC Decription 158</t>
  </si>
  <si>
    <t>TC Decription 159</t>
  </si>
  <si>
    <t>TC Decription 160</t>
  </si>
  <si>
    <t>TC Decription 161</t>
  </si>
  <si>
    <t>TC Decription 162</t>
  </si>
  <si>
    <t>TC Decription 163</t>
  </si>
  <si>
    <t>TC Decription 164</t>
  </si>
  <si>
    <t>TC Decription 165</t>
  </si>
  <si>
    <t>TC Decription 166</t>
  </si>
  <si>
    <t>TC Decription 167</t>
  </si>
  <si>
    <t>TC Decription 168</t>
  </si>
  <si>
    <t>TC Decription 169</t>
  </si>
  <si>
    <t>TC Decription 170</t>
  </si>
  <si>
    <t>TC Decription 171</t>
  </si>
  <si>
    <t>TC Decription 172</t>
  </si>
  <si>
    <t>TC Decription 173</t>
  </si>
  <si>
    <t>TC Decription 174</t>
  </si>
  <si>
    <t>TC Decription 175</t>
  </si>
  <si>
    <t>TC Decription 176</t>
  </si>
  <si>
    <t>TC Decription 177</t>
  </si>
  <si>
    <t>TC Decription 178</t>
  </si>
  <si>
    <t>TC Decription 179</t>
  </si>
  <si>
    <t>TC Decription 180</t>
  </si>
  <si>
    <t>TC Decription 181</t>
  </si>
  <si>
    <t>TC Decription 182</t>
  </si>
  <si>
    <t>TC Decription 183</t>
  </si>
  <si>
    <t>TC Decription 184</t>
  </si>
  <si>
    <t>TC Decription 185</t>
  </si>
  <si>
    <t>TC Decription 186</t>
  </si>
  <si>
    <t>TC Decription 187</t>
  </si>
  <si>
    <t>TC Decription 188</t>
  </si>
  <si>
    <t>TC Decription 189</t>
  </si>
  <si>
    <t>TC Decription 190</t>
  </si>
  <si>
    <t>TC Decription 191</t>
  </si>
  <si>
    <t>TC Decription 192</t>
  </si>
  <si>
    <t>TC Decription 193</t>
  </si>
  <si>
    <t>TC Decription 194</t>
  </si>
  <si>
    <t>TC Decription 195</t>
  </si>
  <si>
    <t>TC Decription 196</t>
  </si>
  <si>
    <t>TC Decription 197</t>
  </si>
  <si>
    <t>TC Decription 198</t>
  </si>
  <si>
    <t>TC Decription 199</t>
  </si>
  <si>
    <t>TC Decription 200</t>
  </si>
  <si>
    <t>TC Decription 201</t>
  </si>
  <si>
    <t>TC Decription 202</t>
  </si>
  <si>
    <t>TC Decription 203</t>
  </si>
  <si>
    <t>TC Decription 204</t>
  </si>
  <si>
    <t>TC Decription 205</t>
  </si>
  <si>
    <t>TC Decription 206</t>
  </si>
  <si>
    <t>TC Decription 207</t>
  </si>
  <si>
    <t>TC Decription 208</t>
  </si>
  <si>
    <t>TC Decription 209</t>
  </si>
  <si>
    <t>TC Decription 210</t>
  </si>
  <si>
    <t>TC Decription 211</t>
  </si>
  <si>
    <t>TC Decription 212</t>
  </si>
  <si>
    <t>TC Decription 213</t>
  </si>
  <si>
    <t>TC Decription 214</t>
  </si>
  <si>
    <t>TC Decription 215</t>
  </si>
  <si>
    <t>TC Decription 216</t>
  </si>
  <si>
    <t>TC Decription 217</t>
  </si>
  <si>
    <t>TC Decription 218</t>
  </si>
  <si>
    <t>TC Decription 219</t>
  </si>
  <si>
    <t>TC Decription 220</t>
  </si>
  <si>
    <t>TC Decription 221</t>
  </si>
  <si>
    <t>TC Decription 222</t>
  </si>
  <si>
    <t>TC Decription 223</t>
  </si>
  <si>
    <t>TC Decription 224</t>
  </si>
  <si>
    <t>TC Decription 225</t>
  </si>
  <si>
    <t>TC Decription 226</t>
  </si>
  <si>
    <t>TC Decription 227</t>
  </si>
  <si>
    <t>TC Decription 228</t>
  </si>
  <si>
    <t>TC Decription 229</t>
  </si>
  <si>
    <t>TC Decription 230</t>
  </si>
  <si>
    <t>TC Decription 231</t>
  </si>
  <si>
    <t>TC Decription 232</t>
  </si>
  <si>
    <t>TC Decription 233</t>
  </si>
  <si>
    <t>TC Decription 234</t>
  </si>
  <si>
    <t>TC Decription 235</t>
  </si>
  <si>
    <t>TC Decription 236</t>
  </si>
  <si>
    <t>TC Decription 237</t>
  </si>
  <si>
    <t>TC Decription 238</t>
  </si>
  <si>
    <t>TC Decription 239</t>
  </si>
  <si>
    <t>TC Decription 240</t>
  </si>
  <si>
    <t>TC Decription 241</t>
  </si>
  <si>
    <t>TC Decription 242</t>
  </si>
  <si>
    <t>TC Decription 243</t>
  </si>
  <si>
    <t>TC Decription 244</t>
  </si>
  <si>
    <t>TC Decription 245</t>
  </si>
  <si>
    <t>TC Decription 246</t>
  </si>
  <si>
    <t>TC Decription 247</t>
  </si>
  <si>
    <t>TC Decription 248</t>
  </si>
  <si>
    <t>TC Decription 249</t>
  </si>
  <si>
    <t>TC Decription 250</t>
  </si>
  <si>
    <t>TC Decription 251</t>
  </si>
  <si>
    <t>TC Decription 252</t>
  </si>
  <si>
    <t>TC Decription 253</t>
  </si>
  <si>
    <t>TC Decription 254</t>
  </si>
  <si>
    <t>TC Decription 255</t>
  </si>
  <si>
    <t>TC Decription 256</t>
  </si>
  <si>
    <t>TC Decription 257</t>
  </si>
  <si>
    <t>TC Decription 258</t>
  </si>
  <si>
    <t>TC Decription 259</t>
  </si>
  <si>
    <t>TC Decription 260</t>
  </si>
  <si>
    <t>TC Decription 261</t>
  </si>
  <si>
    <t>TC Decription 262</t>
  </si>
  <si>
    <t>TC Decription 263</t>
  </si>
  <si>
    <t>TC Decription 264</t>
  </si>
  <si>
    <t>TC Decription 265</t>
  </si>
  <si>
    <t>TC Decription 266</t>
  </si>
  <si>
    <t>TC Decription 267</t>
  </si>
  <si>
    <t>TC Decription 268</t>
  </si>
  <si>
    <t>TC Decription 269</t>
  </si>
  <si>
    <t>TC Decription 270</t>
  </si>
  <si>
    <t>TC Decription 271</t>
  </si>
  <si>
    <t>TC Decription 272</t>
  </si>
  <si>
    <t>TC Decription 273</t>
  </si>
  <si>
    <t>TC Decription 274</t>
  </si>
  <si>
    <t>TC Decription 275</t>
  </si>
  <si>
    <t>TC Decription 276</t>
  </si>
  <si>
    <t>TC Decription 277</t>
  </si>
  <si>
    <t>TC Decription 278</t>
  </si>
  <si>
    <t>TC Decription 279</t>
  </si>
  <si>
    <t>TC Decription 280</t>
  </si>
  <si>
    <t>TC Decription 281</t>
  </si>
  <si>
    <t>TC Decription 282</t>
  </si>
  <si>
    <t>TC Decription 283</t>
  </si>
  <si>
    <t>TC Decription 284</t>
  </si>
  <si>
    <t>TC Decription 285</t>
  </si>
  <si>
    <t>TC Decription 286</t>
  </si>
  <si>
    <t>TC Decription 287</t>
  </si>
  <si>
    <t>TC Decription 288</t>
  </si>
  <si>
    <t>TC Decription 289</t>
  </si>
  <si>
    <t>TC Decription 290</t>
  </si>
  <si>
    <t>TC Decription 291</t>
  </si>
  <si>
    <t>TC Decription 292</t>
  </si>
  <si>
    <t>TC Decription 293</t>
  </si>
  <si>
    <t>TC Decription 294</t>
  </si>
  <si>
    <t>TC Decription 295</t>
  </si>
  <si>
    <t>TC Decription 296</t>
  </si>
  <si>
    <t>TC Decription 297</t>
  </si>
  <si>
    <t>TC Decription 298</t>
  </si>
  <si>
    <t>TC Decription 299</t>
  </si>
  <si>
    <t>TC Decription 300</t>
  </si>
  <si>
    <t>TC Decription 301</t>
  </si>
  <si>
    <t>TC Decription 302</t>
  </si>
  <si>
    <t>TC Decription 303</t>
  </si>
  <si>
    <t>TC Decription 304</t>
  </si>
  <si>
    <t>TC Decription 305</t>
  </si>
  <si>
    <t>TC Decription 306</t>
  </si>
  <si>
    <t>TC Decription 307</t>
  </si>
  <si>
    <t>TC Decription 308</t>
  </si>
  <si>
    <t>TC Decription 309</t>
  </si>
  <si>
    <t>TC Decription 310</t>
  </si>
  <si>
    <t>TC Decription 311</t>
  </si>
  <si>
    <t>TC Decription 312</t>
  </si>
  <si>
    <t>TC Decription 313</t>
  </si>
  <si>
    <t>TC Decription 314</t>
  </si>
  <si>
    <t>TC Decription 315</t>
  </si>
  <si>
    <t>TC Decription 316</t>
  </si>
  <si>
    <t>TC Decription 317</t>
  </si>
  <si>
    <t>TC Decription 318</t>
  </si>
  <si>
    <t>TC Decription 319</t>
  </si>
  <si>
    <t>TC Decription 320</t>
  </si>
  <si>
    <t>TC Decription 321</t>
  </si>
  <si>
    <t>TC Decription 322</t>
  </si>
  <si>
    <t>TC Decription 323</t>
  </si>
  <si>
    <t>TC Decription 324</t>
  </si>
  <si>
    <t>TC Decription 325</t>
  </si>
  <si>
    <t>TC Decription 326</t>
  </si>
  <si>
    <t>TC Decription 327</t>
  </si>
  <si>
    <t>TC Decription 328</t>
  </si>
  <si>
    <t>TC Decription 329</t>
  </si>
  <si>
    <t>TC Decription 330</t>
  </si>
  <si>
    <t>TC Decription 331</t>
  </si>
  <si>
    <t>TC Decription 332</t>
  </si>
  <si>
    <t>TC Decription 333</t>
  </si>
  <si>
    <t>TC Decription 334</t>
  </si>
  <si>
    <t>TC Decription 335</t>
  </si>
  <si>
    <t>TC Decription 336</t>
  </si>
  <si>
    <t>TC Decription 337</t>
  </si>
  <si>
    <t>TC Decription 338</t>
  </si>
  <si>
    <t>TC Decription 339</t>
  </si>
  <si>
    <t>TC Decription 340</t>
  </si>
  <si>
    <t>TC Decription 341</t>
  </si>
  <si>
    <t>TC Decription 342</t>
  </si>
  <si>
    <t>TC Decription 343</t>
  </si>
  <si>
    <t>TC Decription 344</t>
  </si>
  <si>
    <t>TC Decription 345</t>
  </si>
  <si>
    <t>TC Decription 346</t>
  </si>
  <si>
    <t>TC Decription 347</t>
  </si>
  <si>
    <t>TC Decription 348</t>
  </si>
  <si>
    <t>TC Decription 349</t>
  </si>
  <si>
    <t>TC Decription 350</t>
  </si>
  <si>
    <t>TC Decription 351</t>
  </si>
  <si>
    <t>TC Decription 352</t>
  </si>
  <si>
    <t>TC Decription 353</t>
  </si>
  <si>
    <t>TC Decription 354</t>
  </si>
  <si>
    <t>TC Decription 355</t>
  </si>
  <si>
    <t>TC Decription 356</t>
  </si>
  <si>
    <t>TC Decription 357</t>
  </si>
  <si>
    <t>TC Decription 358</t>
  </si>
  <si>
    <t>TC Decription 359</t>
  </si>
  <si>
    <t>TC Decription 360</t>
  </si>
  <si>
    <t>TC Decription 361</t>
  </si>
  <si>
    <t>TC Decription 362</t>
  </si>
  <si>
    <t>TC Decription 363</t>
  </si>
  <si>
    <t>TC Decription 364</t>
  </si>
  <si>
    <t>TC Decription 365</t>
  </si>
  <si>
    <t>TC Decription 366</t>
  </si>
  <si>
    <t>TC Decription 367</t>
  </si>
  <si>
    <t>TC Decription 368</t>
  </si>
  <si>
    <t>TC Decription 369</t>
  </si>
  <si>
    <t>TC Decription 370</t>
  </si>
  <si>
    <t>TC Decription 371</t>
  </si>
  <si>
    <t>TC Decription 372</t>
  </si>
  <si>
    <t>TC Decription 373</t>
  </si>
  <si>
    <t>TC Decription 374</t>
  </si>
  <si>
    <t>TC Decription 375</t>
  </si>
  <si>
    <t>TC Decription 376</t>
  </si>
  <si>
    <t>TC Decription 377</t>
  </si>
  <si>
    <t>TC Decription 378</t>
  </si>
  <si>
    <t>TC Decription 379</t>
  </si>
  <si>
    <t>TC Decription 380</t>
  </si>
  <si>
    <t>TC Decription 381</t>
  </si>
  <si>
    <t>TC Decription 382</t>
  </si>
  <si>
    <t>TC Decription 383</t>
  </si>
  <si>
    <t>TC Decription 384</t>
  </si>
  <si>
    <t>TC Decription 385</t>
  </si>
  <si>
    <t>TC Decription 386</t>
  </si>
  <si>
    <t>TC Decription 387</t>
  </si>
  <si>
    <t>TC Decription 388</t>
  </si>
  <si>
    <t>TC Decription 389</t>
  </si>
  <si>
    <t>TC Decription 390</t>
  </si>
  <si>
    <t>TC Decription 391</t>
  </si>
  <si>
    <t>TC Decription 392</t>
  </si>
  <si>
    <t>TC Decription 393</t>
  </si>
  <si>
    <t>TC Decription 394</t>
  </si>
  <si>
    <t>TC Decription 395</t>
  </si>
  <si>
    <t>TC Decription 396</t>
  </si>
  <si>
    <t>TC Decription 397</t>
  </si>
  <si>
    <t>TC Decription 398</t>
  </si>
  <si>
    <t>TC Decription 399</t>
  </si>
  <si>
    <t>TC Decription 400</t>
  </si>
  <si>
    <t>TC Decription 401</t>
  </si>
  <si>
    <t>TC Decription 402</t>
  </si>
  <si>
    <t>TC Decription 403</t>
  </si>
  <si>
    <t>TC Decription 404</t>
  </si>
  <si>
    <t>TC Decription 405</t>
  </si>
  <si>
    <t>TC Decription 406</t>
  </si>
  <si>
    <t>TC Decription 407</t>
  </si>
  <si>
    <t>TC Decription 408</t>
  </si>
  <si>
    <t>TC Decription 409</t>
  </si>
  <si>
    <t>TC Decription 410</t>
  </si>
  <si>
    <t>TC Decription 411</t>
  </si>
  <si>
    <t>TC Decription 412</t>
  </si>
  <si>
    <t>TC Decription 413</t>
  </si>
  <si>
    <t>TC Decription 414</t>
  </si>
  <si>
    <t>TC Decription 415</t>
  </si>
  <si>
    <t>TC Decription 416</t>
  </si>
  <si>
    <t>TC Decription 417</t>
  </si>
  <si>
    <t>TC Decription 418</t>
  </si>
  <si>
    <t>TC Decription 419</t>
  </si>
  <si>
    <t>TC Decription 420</t>
  </si>
  <si>
    <t>TC Decription 421</t>
  </si>
  <si>
    <t>TC Decription 422</t>
  </si>
  <si>
    <t>TC Decription 423</t>
  </si>
  <si>
    <t>TC Decription 424</t>
  </si>
  <si>
    <t>TC Decription 425</t>
  </si>
  <si>
    <t>TC Decription 426</t>
  </si>
  <si>
    <t>TC Decription 427</t>
  </si>
  <si>
    <t>TC Decription 428</t>
  </si>
  <si>
    <t>TC Decription 429</t>
  </si>
  <si>
    <t>TC Decription 430</t>
  </si>
  <si>
    <t>TC Decription 431</t>
  </si>
  <si>
    <t>TC Decription 432</t>
  </si>
  <si>
    <t>TC Decription 433</t>
  </si>
  <si>
    <t>TC Decription 434</t>
  </si>
  <si>
    <t>TC Decription 435</t>
  </si>
  <si>
    <t>TC Decription 436</t>
  </si>
  <si>
    <t>TC Decription 437</t>
  </si>
  <si>
    <t>TC Decription 438</t>
  </si>
  <si>
    <t>TC Decription 439</t>
  </si>
  <si>
    <t>TC Decription 440</t>
  </si>
  <si>
    <t>TC Decription 441</t>
  </si>
  <si>
    <t>TC Decription 442</t>
  </si>
  <si>
    <t>TC Decription 443</t>
  </si>
  <si>
    <t>TC Decription 444</t>
  </si>
  <si>
    <t>TC Decription 445</t>
  </si>
  <si>
    <t>TC Decription 446</t>
  </si>
  <si>
    <t>TC Decription 447</t>
  </si>
  <si>
    <t>TC Decription 448</t>
  </si>
  <si>
    <t>TC Decription 449</t>
  </si>
  <si>
    <t>TC Decription 450</t>
  </si>
  <si>
    <t>TC Decription 451</t>
  </si>
  <si>
    <t>TC Decription 452</t>
  </si>
  <si>
    <t>TC Decription 453</t>
  </si>
  <si>
    <t>TC Decription 454</t>
  </si>
  <si>
    <t>TC Decription 455</t>
  </si>
  <si>
    <t>TC Decription 456</t>
  </si>
  <si>
    <t>TC Decription 457</t>
  </si>
  <si>
    <t>TC Decription 458</t>
  </si>
  <si>
    <t>TC Decription 459</t>
  </si>
  <si>
    <t>TC Decription 460</t>
  </si>
  <si>
    <t>TC Decription 461</t>
  </si>
  <si>
    <t>TC Decription 462</t>
  </si>
  <si>
    <t>TC Decription 463</t>
  </si>
  <si>
    <t>TC Decription 464</t>
  </si>
  <si>
    <t>TC Decription 465</t>
  </si>
  <si>
    <t>TC Decription 466</t>
  </si>
  <si>
    <t>TC Decription 467</t>
  </si>
  <si>
    <t>TC Decription 468</t>
  </si>
  <si>
    <t>TC Decription 469</t>
  </si>
  <si>
    <t>TC Decription 470</t>
  </si>
  <si>
    <t>TC Decription 471</t>
  </si>
  <si>
    <t>TC Decription 472</t>
  </si>
  <si>
    <t>TC Decription 473</t>
  </si>
  <si>
    <t>TC Decription 474</t>
  </si>
  <si>
    <t>TC Decription 475</t>
  </si>
  <si>
    <t>TC Decription 476</t>
  </si>
  <si>
    <t>TC Decription 477</t>
  </si>
  <si>
    <t>TC Decription 478</t>
  </si>
  <si>
    <t>TC Decription 479</t>
  </si>
  <si>
    <t>TC Decription 480</t>
  </si>
  <si>
    <t>TC Decription 481</t>
  </si>
  <si>
    <t>TC Decription 482</t>
  </si>
  <si>
    <t>TC Decription 483</t>
  </si>
  <si>
    <t>TC Decription 484</t>
  </si>
  <si>
    <t>TC Decription 485</t>
  </si>
  <si>
    <t>TC Decription 486</t>
  </si>
  <si>
    <t>TC Decription 487</t>
  </si>
  <si>
    <t>TC Decription 488</t>
  </si>
  <si>
    <t>TC Decription 489</t>
  </si>
  <si>
    <t>TC Decription 490</t>
  </si>
  <si>
    <t>TC Decription 491</t>
  </si>
  <si>
    <t>TC Decription 492</t>
  </si>
  <si>
    <t>TC Decription 493</t>
  </si>
  <si>
    <t>TC Decription 494</t>
  </si>
  <si>
    <t>TC Decription 495</t>
  </si>
  <si>
    <t>TC Decription 496</t>
  </si>
  <si>
    <t>TC Decription 497</t>
  </si>
  <si>
    <t>TC Decription 498</t>
  </si>
  <si>
    <t>TC Decription 499</t>
  </si>
  <si>
    <t>Payment only (Adj / Refunds not included)</t>
  </si>
  <si>
    <t>Cash Posters (per Calculation)</t>
  </si>
  <si>
    <t>Combined Manual Transactions</t>
  </si>
  <si>
    <t>Combined Electronic Transactions</t>
  </si>
  <si>
    <t>Yellow are variables</t>
  </si>
  <si>
    <t>System2TC001</t>
  </si>
  <si>
    <t>System2TC002</t>
  </si>
  <si>
    <t>System2TC003</t>
  </si>
  <si>
    <t>System2TC004</t>
  </si>
  <si>
    <t>System2TC005</t>
  </si>
  <si>
    <t>System2TC006</t>
  </si>
  <si>
    <t>System2TC007</t>
  </si>
  <si>
    <t>System2TC008</t>
  </si>
  <si>
    <t>System2TC009</t>
  </si>
  <si>
    <t>System2TC010</t>
  </si>
  <si>
    <t>System2TC011</t>
  </si>
  <si>
    <t>System2TC012</t>
  </si>
  <si>
    <t>System2TC013</t>
  </si>
  <si>
    <t>System2TC014</t>
  </si>
  <si>
    <t>System2TC015</t>
  </si>
  <si>
    <t>System2TC016</t>
  </si>
  <si>
    <t>System2TC017</t>
  </si>
  <si>
    <t>System2TC018</t>
  </si>
  <si>
    <t>System2TC019</t>
  </si>
  <si>
    <t>System2TC020</t>
  </si>
  <si>
    <t>System2TC021</t>
  </si>
  <si>
    <t>System2TC022</t>
  </si>
  <si>
    <t>System2TC023</t>
  </si>
  <si>
    <t>System2TC024</t>
  </si>
  <si>
    <t>System2TC025</t>
  </si>
  <si>
    <t>System2TC026</t>
  </si>
  <si>
    <t>System2TC027</t>
  </si>
  <si>
    <t>System2TC028</t>
  </si>
  <si>
    <t>System2TC029</t>
  </si>
  <si>
    <t>System2TC030</t>
  </si>
  <si>
    <t>System2TC031</t>
  </si>
  <si>
    <t>System2TC032</t>
  </si>
  <si>
    <t>System2TC033</t>
  </si>
  <si>
    <t>System2TC034</t>
  </si>
  <si>
    <t>System2TC035</t>
  </si>
  <si>
    <t>System2TC036</t>
  </si>
  <si>
    <t>System2TC037</t>
  </si>
  <si>
    <t>System2TC038</t>
  </si>
  <si>
    <t>System2TC039</t>
  </si>
  <si>
    <t>System2TC040</t>
  </si>
  <si>
    <t>System2TC041</t>
  </si>
  <si>
    <t>System2TC042</t>
  </si>
  <si>
    <t>System2TC043</t>
  </si>
  <si>
    <t>System2TC044</t>
  </si>
  <si>
    <t>System2TC045</t>
  </si>
  <si>
    <t>System2TC046</t>
  </si>
  <si>
    <t>System2TC047</t>
  </si>
  <si>
    <t>System2TC048</t>
  </si>
  <si>
    <t>System2TC049</t>
  </si>
  <si>
    <t>System2TC050</t>
  </si>
  <si>
    <t>System2TC051</t>
  </si>
  <si>
    <t>System2TC052</t>
  </si>
  <si>
    <t>System2TC053</t>
  </si>
  <si>
    <t>System2TC054</t>
  </si>
  <si>
    <t>System2TC055</t>
  </si>
  <si>
    <t>System2TC056</t>
  </si>
  <si>
    <t>System2TC057</t>
  </si>
  <si>
    <t>System2TC058</t>
  </si>
  <si>
    <t>System2TC059</t>
  </si>
  <si>
    <t>System2TC060</t>
  </si>
  <si>
    <t>System2TC061</t>
  </si>
  <si>
    <t>System2TC062</t>
  </si>
  <si>
    <t>System2TC063</t>
  </si>
  <si>
    <t>System2TC064</t>
  </si>
  <si>
    <t>System2TC065</t>
  </si>
  <si>
    <t>System2TC066</t>
  </si>
  <si>
    <t>System2TC067</t>
  </si>
  <si>
    <t>System2TC068</t>
  </si>
  <si>
    <t>System2TC069</t>
  </si>
  <si>
    <t>System2TC070</t>
  </si>
  <si>
    <t>System2TC071</t>
  </si>
  <si>
    <t>System2TC072</t>
  </si>
  <si>
    <t>System2TC073</t>
  </si>
  <si>
    <t>System2TC074</t>
  </si>
  <si>
    <t>System2TC075</t>
  </si>
  <si>
    <t>System2TC076</t>
  </si>
  <si>
    <t>System2TC077</t>
  </si>
  <si>
    <t>System2TC078</t>
  </si>
  <si>
    <t>System2TC079</t>
  </si>
  <si>
    <t>System2TC080</t>
  </si>
  <si>
    <t>System2TC081</t>
  </si>
  <si>
    <t>System2TC082</t>
  </si>
  <si>
    <t>System2TC083</t>
  </si>
  <si>
    <t>System2TC084</t>
  </si>
  <si>
    <t>System2TC085</t>
  </si>
  <si>
    <t>System2TC086</t>
  </si>
  <si>
    <t>System2TC087</t>
  </si>
  <si>
    <t>System2TC088</t>
  </si>
  <si>
    <t>System2TC089</t>
  </si>
  <si>
    <t>System2TC090</t>
  </si>
  <si>
    <t>System2TC091</t>
  </si>
  <si>
    <t>System2TC092</t>
  </si>
  <si>
    <t>System2TC093</t>
  </si>
  <si>
    <t>System2TC094</t>
  </si>
  <si>
    <t>System2TC095</t>
  </si>
  <si>
    <t>System2TC096</t>
  </si>
  <si>
    <t>System2TC097</t>
  </si>
  <si>
    <t>System2TC098</t>
  </si>
  <si>
    <t>System2TC099</t>
  </si>
  <si>
    <t>System2TC100</t>
  </si>
  <si>
    <t>System2TC101</t>
  </si>
  <si>
    <t>System2TC102</t>
  </si>
  <si>
    <t>System2TC103</t>
  </si>
  <si>
    <t>System2TC104</t>
  </si>
  <si>
    <t>System2TC105</t>
  </si>
  <si>
    <t>System2TC106</t>
  </si>
  <si>
    <t>System2TC107</t>
  </si>
  <si>
    <t>System2TC108</t>
  </si>
  <si>
    <t>System2TC109</t>
  </si>
  <si>
    <t>System2TC110</t>
  </si>
  <si>
    <t>System2TC111</t>
  </si>
  <si>
    <t>System2TC112</t>
  </si>
  <si>
    <t>System2TC113</t>
  </si>
  <si>
    <t>System2TC114</t>
  </si>
  <si>
    <t>System2TC115</t>
  </si>
  <si>
    <t>System2TC116</t>
  </si>
  <si>
    <t>System2TC117</t>
  </si>
  <si>
    <t>System2TC118</t>
  </si>
  <si>
    <t>System2TC119</t>
  </si>
  <si>
    <t>System2TC120</t>
  </si>
  <si>
    <t>System2TC121</t>
  </si>
  <si>
    <t>System2TC122</t>
  </si>
  <si>
    <t>System2TC123</t>
  </si>
  <si>
    <t>System2TC124</t>
  </si>
  <si>
    <t>System2TC125</t>
  </si>
  <si>
    <t>System2TC126</t>
  </si>
  <si>
    <t>System2TC127</t>
  </si>
  <si>
    <t>System2TC128</t>
  </si>
  <si>
    <t>System2TC129</t>
  </si>
  <si>
    <t>System2TC130</t>
  </si>
  <si>
    <t>System2TC131</t>
  </si>
  <si>
    <t>System2TC132</t>
  </si>
  <si>
    <t>System2TC133</t>
  </si>
  <si>
    <t>System2TC134</t>
  </si>
  <si>
    <t>System2TC135</t>
  </si>
  <si>
    <t>System2TC136</t>
  </si>
  <si>
    <t>System2TC137</t>
  </si>
  <si>
    <t>System2TC138</t>
  </si>
  <si>
    <t>System2TC139</t>
  </si>
  <si>
    <t>System2TC140</t>
  </si>
  <si>
    <t>System2TC141</t>
  </si>
  <si>
    <t>System2TC142</t>
  </si>
  <si>
    <t>System2TC143</t>
  </si>
  <si>
    <t>System2TC144</t>
  </si>
  <si>
    <t>System2TC145</t>
  </si>
  <si>
    <t>System2TC146</t>
  </si>
  <si>
    <t>System2TC147</t>
  </si>
  <si>
    <t>System2TC148</t>
  </si>
  <si>
    <t>System2TC149</t>
  </si>
  <si>
    <t>System2TC150</t>
  </si>
  <si>
    <t>System2TC151</t>
  </si>
  <si>
    <t>System2TC152</t>
  </si>
  <si>
    <t>System2TC153</t>
  </si>
  <si>
    <t>System2TC154</t>
  </si>
  <si>
    <t>System2TC155</t>
  </si>
  <si>
    <t>System2TC156</t>
  </si>
  <si>
    <t>System2TC157</t>
  </si>
  <si>
    <t>System2TC158</t>
  </si>
  <si>
    <t>System2TC159</t>
  </si>
  <si>
    <t>System2TC160</t>
  </si>
  <si>
    <t>System2TC161</t>
  </si>
  <si>
    <t>System2TC162</t>
  </si>
  <si>
    <t>System2TC163</t>
  </si>
  <si>
    <t>System2TC164</t>
  </si>
  <si>
    <t>System2TC165</t>
  </si>
  <si>
    <t>System2TC166</t>
  </si>
  <si>
    <t>System2TC167</t>
  </si>
  <si>
    <t>System2TC168</t>
  </si>
  <si>
    <t>System2TC169</t>
  </si>
  <si>
    <t>System2TC170</t>
  </si>
  <si>
    <t>System2TC171</t>
  </si>
  <si>
    <t>System2TC172</t>
  </si>
  <si>
    <t>System2TC173</t>
  </si>
  <si>
    <t>System2TC174</t>
  </si>
  <si>
    <t>System2TC175</t>
  </si>
  <si>
    <t>System2TC176</t>
  </si>
  <si>
    <t>System2TC177</t>
  </si>
  <si>
    <t>System2TC178</t>
  </si>
  <si>
    <t>System2TC179</t>
  </si>
  <si>
    <t>System2TC180</t>
  </si>
  <si>
    <t>System2TC181</t>
  </si>
  <si>
    <t>System2TC182</t>
  </si>
  <si>
    <t>System2TC183</t>
  </si>
  <si>
    <t>System2TC184</t>
  </si>
  <si>
    <t>System2TC185</t>
  </si>
  <si>
    <t>System2TC186</t>
  </si>
  <si>
    <t>System2TC187</t>
  </si>
  <si>
    <t>System2TC188</t>
  </si>
  <si>
    <t>System2TC189</t>
  </si>
  <si>
    <t>System2TC190</t>
  </si>
  <si>
    <t>System2TC191</t>
  </si>
  <si>
    <t>System2TC192</t>
  </si>
  <si>
    <t>System2TC193</t>
  </si>
  <si>
    <t>System2TC194</t>
  </si>
  <si>
    <t>System2TC195</t>
  </si>
  <si>
    <t>System2TC196</t>
  </si>
  <si>
    <t>System2TC197</t>
  </si>
  <si>
    <t>System2TC198</t>
  </si>
  <si>
    <t>System2TC199</t>
  </si>
  <si>
    <t>System2TC200</t>
  </si>
  <si>
    <t>System2TC201</t>
  </si>
  <si>
    <t>System2TC202</t>
  </si>
  <si>
    <t>System2TC203</t>
  </si>
  <si>
    <t>System2TC204</t>
  </si>
  <si>
    <t>System2TC205</t>
  </si>
  <si>
    <t>System2TC206</t>
  </si>
  <si>
    <t>System2TC207</t>
  </si>
  <si>
    <t>System2TC208</t>
  </si>
  <si>
    <t>System2TC209</t>
  </si>
  <si>
    <t>System2TC210</t>
  </si>
  <si>
    <t>System2TC211</t>
  </si>
  <si>
    <t>System2TC212</t>
  </si>
  <si>
    <t>System2TC213</t>
  </si>
  <si>
    <t>System2TC214</t>
  </si>
  <si>
    <t>System2TC215</t>
  </si>
  <si>
    <t>System2TC216</t>
  </si>
  <si>
    <t>System2TC217</t>
  </si>
  <si>
    <t>System2TC218</t>
  </si>
  <si>
    <t>System2TC219</t>
  </si>
  <si>
    <t>System2TC220</t>
  </si>
  <si>
    <t>System2TC221</t>
  </si>
  <si>
    <t>System2TC222</t>
  </si>
  <si>
    <t>System2TC223</t>
  </si>
  <si>
    <t>System2TC224</t>
  </si>
  <si>
    <t>System2TC225</t>
  </si>
  <si>
    <t>System2TC226</t>
  </si>
  <si>
    <t>System2TC227</t>
  </si>
  <si>
    <t>System2TC228</t>
  </si>
  <si>
    <t>System2TC229</t>
  </si>
  <si>
    <t>System2TC230</t>
  </si>
  <si>
    <t>System2TC231</t>
  </si>
  <si>
    <t>System2TC232</t>
  </si>
  <si>
    <t>System2TC233</t>
  </si>
  <si>
    <t>System2TC234</t>
  </si>
  <si>
    <t>System2TC235</t>
  </si>
  <si>
    <t>System2TC236</t>
  </si>
  <si>
    <t>System2TC237</t>
  </si>
  <si>
    <t>System2TC238</t>
  </si>
  <si>
    <t>System2TC239</t>
  </si>
  <si>
    <t>System2TC240</t>
  </si>
  <si>
    <t>System2TC241</t>
  </si>
  <si>
    <t>System2TC242</t>
  </si>
  <si>
    <t>System2TC243</t>
  </si>
  <si>
    <t>System2TC244</t>
  </si>
  <si>
    <t>System2TC245</t>
  </si>
  <si>
    <t>System2TC246</t>
  </si>
  <si>
    <t>System2TC247</t>
  </si>
  <si>
    <t>System2TC248</t>
  </si>
  <si>
    <t>System2TC249</t>
  </si>
  <si>
    <t>System2TC250</t>
  </si>
  <si>
    <t>System2TC251</t>
  </si>
  <si>
    <t>System2TC252</t>
  </si>
  <si>
    <t>System2TC253</t>
  </si>
  <si>
    <t>System2TC254</t>
  </si>
  <si>
    <t>System2TC255</t>
  </si>
  <si>
    <t>System2TC256</t>
  </si>
  <si>
    <t>System2TC257</t>
  </si>
  <si>
    <t>System2TC258</t>
  </si>
  <si>
    <t>System2TC259</t>
  </si>
  <si>
    <t>System2TC260</t>
  </si>
  <si>
    <t>System2TC261</t>
  </si>
  <si>
    <t>System2TC262</t>
  </si>
  <si>
    <t>System2TC263</t>
  </si>
  <si>
    <t>System2TC264</t>
  </si>
  <si>
    <t>System2TC265</t>
  </si>
  <si>
    <t>System2TC266</t>
  </si>
  <si>
    <t>System2TC267</t>
  </si>
  <si>
    <t>System2TC268</t>
  </si>
  <si>
    <t>System2TC269</t>
  </si>
  <si>
    <t>System2TC270</t>
  </si>
  <si>
    <t>System2TC271</t>
  </si>
  <si>
    <t>System2TC272</t>
  </si>
  <si>
    <t>System2TC273</t>
  </si>
  <si>
    <t>System2TC274</t>
  </si>
  <si>
    <t>System2TC275</t>
  </si>
  <si>
    <t>System2TC276</t>
  </si>
  <si>
    <t>System2TC277</t>
  </si>
  <si>
    <t>System2TC278</t>
  </si>
  <si>
    <t>System2TC279</t>
  </si>
  <si>
    <t>System2TC280</t>
  </si>
  <si>
    <t>System2TC281</t>
  </si>
  <si>
    <t>System2TC282</t>
  </si>
  <si>
    <t>System2TC283</t>
  </si>
  <si>
    <t>System2TC284</t>
  </si>
  <si>
    <t>System2TC285</t>
  </si>
  <si>
    <t>System2TC286</t>
  </si>
  <si>
    <t>System2TC287</t>
  </si>
  <si>
    <t>System2TC288</t>
  </si>
  <si>
    <t>System2TC289</t>
  </si>
  <si>
    <t>System2TC290</t>
  </si>
  <si>
    <t>System2TC291</t>
  </si>
  <si>
    <t>System2TC292</t>
  </si>
  <si>
    <t>System2TC293</t>
  </si>
  <si>
    <t>System2TC294</t>
  </si>
  <si>
    <t>System2TC295</t>
  </si>
  <si>
    <t>System2TC296</t>
  </si>
  <si>
    <t>System2TC297</t>
  </si>
  <si>
    <t>System2TC298</t>
  </si>
  <si>
    <t>System2TC299</t>
  </si>
  <si>
    <t>System2TC300</t>
  </si>
  <si>
    <t>System2TC301</t>
  </si>
  <si>
    <t>System2TC302</t>
  </si>
  <si>
    <t>System2TC303</t>
  </si>
  <si>
    <t>System2TC304</t>
  </si>
  <si>
    <t>System2TC305</t>
  </si>
  <si>
    <t>System2TC306</t>
  </si>
  <si>
    <t>System2TC307</t>
  </si>
  <si>
    <t>System2TC308</t>
  </si>
  <si>
    <t>System2TC309</t>
  </si>
  <si>
    <t>System2TC310</t>
  </si>
  <si>
    <t>System2TC311</t>
  </si>
  <si>
    <t>System2TC312</t>
  </si>
  <si>
    <t>System2TC313</t>
  </si>
  <si>
    <t>System2TC314</t>
  </si>
  <si>
    <t>System2TC315</t>
  </si>
  <si>
    <t>System2TC316</t>
  </si>
  <si>
    <t>System2TC317</t>
  </si>
  <si>
    <t>System2TC318</t>
  </si>
  <si>
    <t>System2TC319</t>
  </si>
  <si>
    <t>System2TC320</t>
  </si>
  <si>
    <t>System2TC321</t>
  </si>
  <si>
    <t>System2TC322</t>
  </si>
  <si>
    <t>System2TC323</t>
  </si>
  <si>
    <t>System2TC324</t>
  </si>
  <si>
    <t>System2TC325</t>
  </si>
  <si>
    <t>System2TC326</t>
  </si>
  <si>
    <t>System2TC327</t>
  </si>
  <si>
    <t>System2TC328</t>
  </si>
  <si>
    <t>System2TC329</t>
  </si>
  <si>
    <t>System2TC330</t>
  </si>
  <si>
    <t>System2TC331</t>
  </si>
  <si>
    <t>System2TC332</t>
  </si>
  <si>
    <t>System2TC333</t>
  </si>
  <si>
    <t>System2TC334</t>
  </si>
  <si>
    <t>System2TC335</t>
  </si>
  <si>
    <t>System2TC336</t>
  </si>
  <si>
    <t>System2TC337</t>
  </si>
  <si>
    <t>System2TC338</t>
  </si>
  <si>
    <t>System2TC339</t>
  </si>
  <si>
    <t>System2TC340</t>
  </si>
  <si>
    <t>System2TC341</t>
  </si>
  <si>
    <t>System2TC342</t>
  </si>
  <si>
    <t>System2TC343</t>
  </si>
  <si>
    <t>System2TC344</t>
  </si>
  <si>
    <t>System2TC345</t>
  </si>
  <si>
    <t>System2TC346</t>
  </si>
  <si>
    <t>System2TC347</t>
  </si>
  <si>
    <t>System2TC348</t>
  </si>
  <si>
    <t>System2TC349</t>
  </si>
  <si>
    <t>System2TC350</t>
  </si>
  <si>
    <t>System2TC351</t>
  </si>
  <si>
    <t>System2TC352</t>
  </si>
  <si>
    <t>System2TC353</t>
  </si>
  <si>
    <t>System2TC354</t>
  </si>
  <si>
    <t>System2TC355</t>
  </si>
  <si>
    <t>System2TC356</t>
  </si>
  <si>
    <t>System2TC357</t>
  </si>
  <si>
    <t>System2TC358</t>
  </si>
  <si>
    <t>System2TC359</t>
  </si>
  <si>
    <t>System2TC360</t>
  </si>
  <si>
    <t>System2TC361</t>
  </si>
  <si>
    <t>System2TC362</t>
  </si>
  <si>
    <t>System2TC363</t>
  </si>
  <si>
    <t>System2TC364</t>
  </si>
  <si>
    <t>System2TC365</t>
  </si>
  <si>
    <t>System2TC366</t>
  </si>
  <si>
    <t>System2TC367</t>
  </si>
  <si>
    <t>System2TC368</t>
  </si>
  <si>
    <t>System2TC369</t>
  </si>
  <si>
    <t>System2TC370</t>
  </si>
  <si>
    <t>System2TC371</t>
  </si>
  <si>
    <t>System2TC372</t>
  </si>
  <si>
    <t>System2TC373</t>
  </si>
  <si>
    <t>System2TC374</t>
  </si>
  <si>
    <t>System2TC375</t>
  </si>
  <si>
    <t>System2TC376</t>
  </si>
  <si>
    <t>System2TC377</t>
  </si>
  <si>
    <t>System2TC378</t>
  </si>
  <si>
    <t>System2TC379</t>
  </si>
  <si>
    <t>System2TC380</t>
  </si>
  <si>
    <t>System2TC381</t>
  </si>
  <si>
    <t>System2TC382</t>
  </si>
  <si>
    <t>System2TC383</t>
  </si>
  <si>
    <t>System2TC384</t>
  </si>
  <si>
    <t>System2TC385</t>
  </si>
  <si>
    <t>System2TC386</t>
  </si>
  <si>
    <t>System2TC387</t>
  </si>
  <si>
    <t>System2TC388</t>
  </si>
  <si>
    <t>System2TC389</t>
  </si>
  <si>
    <t>System2TC390</t>
  </si>
  <si>
    <t>System2TC391</t>
  </si>
  <si>
    <t>System2TC392</t>
  </si>
  <si>
    <t>System2TC393</t>
  </si>
  <si>
    <t>System2TC394</t>
  </si>
  <si>
    <t>System2TC395</t>
  </si>
  <si>
    <t>System2TC396</t>
  </si>
  <si>
    <t>System2TC397</t>
  </si>
  <si>
    <t>System2TC398</t>
  </si>
  <si>
    <t>System2TC399</t>
  </si>
  <si>
    <t>System2TC400</t>
  </si>
  <si>
    <t>System2TC401</t>
  </si>
  <si>
    <t>System2TC402</t>
  </si>
  <si>
    <t>System2TC403</t>
  </si>
  <si>
    <t>System2TC404</t>
  </si>
  <si>
    <t>System2TC405</t>
  </si>
  <si>
    <t>System2TC406</t>
  </si>
  <si>
    <t>System2TC407</t>
  </si>
  <si>
    <t>System2TC408</t>
  </si>
  <si>
    <t>System2TC409</t>
  </si>
  <si>
    <t>System2TC410</t>
  </si>
  <si>
    <t>System2TC411</t>
  </si>
  <si>
    <t>System2TC412</t>
  </si>
  <si>
    <t>System2TC413</t>
  </si>
  <si>
    <t>System2TC414</t>
  </si>
  <si>
    <t>System2TC415</t>
  </si>
  <si>
    <t>System2TC416</t>
  </si>
  <si>
    <t>System2TC417</t>
  </si>
  <si>
    <t>System2TC418</t>
  </si>
  <si>
    <t>System2TC419</t>
  </si>
  <si>
    <t>System2TC420</t>
  </si>
  <si>
    <t>System2TC421</t>
  </si>
  <si>
    <t>System2TC422</t>
  </si>
  <si>
    <t>System2TC423</t>
  </si>
  <si>
    <t>System2TC424</t>
  </si>
  <si>
    <t>System2TC425</t>
  </si>
  <si>
    <t>System2TC426</t>
  </si>
  <si>
    <t>System2TC427</t>
  </si>
  <si>
    <t>System2TC428</t>
  </si>
  <si>
    <t>System2TC429</t>
  </si>
  <si>
    <t>System2TC430</t>
  </si>
  <si>
    <t>System2TC431</t>
  </si>
  <si>
    <t>System2TC432</t>
  </si>
  <si>
    <t>System2TC433</t>
  </si>
  <si>
    <t>System2TC434</t>
  </si>
  <si>
    <t>System2TC435</t>
  </si>
  <si>
    <t>System2TC436</t>
  </si>
  <si>
    <t>System2TC437</t>
  </si>
  <si>
    <t>System2TC438</t>
  </si>
  <si>
    <t>System2TC439</t>
  </si>
  <si>
    <t>System2TC440</t>
  </si>
  <si>
    <t>System2TC441</t>
  </si>
  <si>
    <t>System2TC442</t>
  </si>
  <si>
    <t>System2TC443</t>
  </si>
  <si>
    <t>System2TC444</t>
  </si>
  <si>
    <t>System2TC445</t>
  </si>
  <si>
    <t>System2TC446</t>
  </si>
  <si>
    <t>System2TC447</t>
  </si>
  <si>
    <t>System2TC448</t>
  </si>
  <si>
    <t>System2TC449</t>
  </si>
  <si>
    <t>System2TC450</t>
  </si>
  <si>
    <t>System2TC451</t>
  </si>
  <si>
    <t>System2TC452</t>
  </si>
  <si>
    <t>System2TC453</t>
  </si>
  <si>
    <t>System2TC454</t>
  </si>
  <si>
    <t>System2TC455</t>
  </si>
  <si>
    <t>System2TC456</t>
  </si>
  <si>
    <t>System2TC457</t>
  </si>
  <si>
    <t>System2TC458</t>
  </si>
  <si>
    <t>System2TC459</t>
  </si>
  <si>
    <t>System2TC460</t>
  </si>
  <si>
    <t>System2TC461</t>
  </si>
  <si>
    <t>System2TC462</t>
  </si>
  <si>
    <t>System2TC463</t>
  </si>
  <si>
    <t>System2TC464</t>
  </si>
  <si>
    <t>System2TC465</t>
  </si>
  <si>
    <t>System2TC466</t>
  </si>
  <si>
    <t>System2TC467</t>
  </si>
  <si>
    <t>System2TC468</t>
  </si>
  <si>
    <t>System2TC469</t>
  </si>
  <si>
    <t>System2TC470</t>
  </si>
  <si>
    <t>System2TC471</t>
  </si>
  <si>
    <t>System2TC472</t>
  </si>
  <si>
    <t>System2TC473</t>
  </si>
  <si>
    <t>System2TC474</t>
  </si>
  <si>
    <t>System2TC475</t>
  </si>
  <si>
    <t>System2TC476</t>
  </si>
  <si>
    <t>System2TC477</t>
  </si>
  <si>
    <t>System2TC478</t>
  </si>
  <si>
    <t>System2TC479</t>
  </si>
  <si>
    <t>System2TC480</t>
  </si>
  <si>
    <t>System2TC481</t>
  </si>
  <si>
    <t>System2TC482</t>
  </si>
  <si>
    <t>System2TC483</t>
  </si>
  <si>
    <t>System2TC484</t>
  </si>
  <si>
    <t>System2TC485</t>
  </si>
  <si>
    <t>System2TC486</t>
  </si>
  <si>
    <t>System2TC487</t>
  </si>
  <si>
    <t>System2TC488</t>
  </si>
  <si>
    <t>System2TC489</t>
  </si>
  <si>
    <t>System2TC490</t>
  </si>
  <si>
    <t>System2TC491</t>
  </si>
  <si>
    <t>System2TC492</t>
  </si>
  <si>
    <t>System2TC493</t>
  </si>
  <si>
    <t>System2TC494</t>
  </si>
  <si>
    <t>System2TC495</t>
  </si>
  <si>
    <t>System2TC496</t>
  </si>
  <si>
    <t>System2TC497</t>
  </si>
  <si>
    <t>System2TC498</t>
  </si>
  <si>
    <t>System2TC499</t>
  </si>
  <si>
    <t>System1 Description 001</t>
  </si>
  <si>
    <t>System1 Description 002</t>
  </si>
  <si>
    <t>System1 Description 003</t>
  </si>
  <si>
    <t>System1 Description 004</t>
  </si>
  <si>
    <t>System1 Description 005</t>
  </si>
  <si>
    <t>System1 Description 006</t>
  </si>
  <si>
    <t>System1 Description 007</t>
  </si>
  <si>
    <t>System1 Description 008</t>
  </si>
  <si>
    <t>System1 Description 009</t>
  </si>
  <si>
    <t>System1 Description 010</t>
  </si>
  <si>
    <t>System1 Description 011</t>
  </si>
  <si>
    <t>System1 Description 012</t>
  </si>
  <si>
    <t>System1 Description 013</t>
  </si>
  <si>
    <t>System1 Description 014</t>
  </si>
  <si>
    <t>System1 Description 015</t>
  </si>
  <si>
    <t>System1 Description 016</t>
  </si>
  <si>
    <t>System1 Description 017</t>
  </si>
  <si>
    <t>System1 Description 018</t>
  </si>
  <si>
    <t>Number</t>
  </si>
  <si>
    <t xml:space="preserve">Note </t>
  </si>
  <si>
    <t>Model used to combine two healthcare systems in one CBO using two distinct patient accounting systems.</t>
  </si>
  <si>
    <t>Tabs 1 &amp; 2, the E or M column identifies if the transaction code is primarily electronic or manually posted</t>
  </si>
  <si>
    <t>% E is either your best guess as to the % of transactions posted electronically or you can review each payer and get a calculated % of transactions based on real posting information.  This column is important as it will then calculate the number of manual vs. electronic posting performed for past year.  Frequently, organizations will use one code with multiple payers and the payers can be both electronic and manual.  Suggest using some analytics to break this out but if your systems do not have capability, best guess with input from existing cash posters plus do some actual face time with posters.</t>
  </si>
  <si>
    <t>Manual Transactions:  Total Keystrokes Per Year is a set calculation that takes the number of payment transactions multiplied by the average keystrokes per payment transaction.</t>
  </si>
  <si>
    <t>Multiple X 5 WPM to get keystrokes per minute   ( 5 x Avg WPM)</t>
  </si>
  <si>
    <t>Manual Transactions:  Average Typing Speed is a variable that you should determine but for an average posting person, I felt 25 wpm was average</t>
  </si>
  <si>
    <t>Manual Transactions:  Knowing that a full-time employee is paid based on 2080 hours per year, you need to calculate workable hours.  You need to deduct non work hours from the 2080 paid hours and also allow for actual work hours.  In the model I allow for 65% productivity per day.  This can be modified to fit your needs but I have found this number to be accurate.  Of course need to improve.</t>
  </si>
  <si>
    <t>Manual Transactions:  System then calculates the number of keystrokes a person can perform each year based on workable hours.</t>
  </si>
  <si>
    <t>Manual Transactions:   Using basic math, take the number of keystrokes required to post the manual transactions by the number that can be posted per person to get staffing.</t>
  </si>
  <si>
    <t>System 1 and System 2 tabs begin with data gathering.  Do a look back to get the number of payment transactions posted annually (dollars are only used to identify where to focus need to improve electronic posting).</t>
  </si>
  <si>
    <t>Cash Posting Staff Calculation tab combines both system manual and electronic posting transactions to begin calculation.  Begin by calculating the number of actual transactions.</t>
  </si>
  <si>
    <t>Manual Transactions:  Begin by knowing the number of keystrokes required to post a manual transaction.  This could vary by payer so you may need to come up with an average number of keystrokes.  But, most posting systems have set number of key data fields that are required to post payments and it is just a matter of counting the keystrokes.</t>
  </si>
  <si>
    <t>Manual Transactions:  Next you need to know keystrokes per minute/hour.  This data was based on an internet search looking for technology responses to the difference in typing versus numerical keypad.  Found that a person can do approximate 7,500 keystrokes per hour.</t>
  </si>
  <si>
    <r>
      <t xml:space="preserve">Approximate Average time to post an electronic transaction in minutes </t>
    </r>
    <r>
      <rPr>
        <sz val="11"/>
        <color rgb="FFFF0000"/>
        <rFont val="Calibri"/>
        <family val="2"/>
        <scheme val="minor"/>
      </rPr>
      <t>(ten seconds per transaction - 10 seconds divided by 60 seconds)</t>
    </r>
  </si>
  <si>
    <t>Important to note that many organizations have posting staff do multiple functions.  Each function should be evaluated for amount of time required and staff accordingly.</t>
  </si>
  <si>
    <t>Electronic Transactions:  Staffing is based primarily on time to complete a batch of transactions.  Within each batch there will be some balancing review, payment exceptions that do not post, and other manual functions but the batch is primarily electronically posted and validate.</t>
  </si>
  <si>
    <t>Electronic Transactions:  Next few lines is used to calculate the number of minutes / hours required to post electronic payment transactions.</t>
  </si>
  <si>
    <t>Electronic Transactions:  Using the same methodology as with manual transactions, calculate the workable hours, total time it should take, and based on that data the model will calculate the number of FTE's required.</t>
  </si>
  <si>
    <t>Source: DeSoto Healthcare Solutions, LLC</t>
  </si>
  <si>
    <t>An HFMA Forums Tool (hfma.org/forums)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</si>
</sst>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_(&quot;$&quot;* \(#,##0.00\);_(&quot;$&quot;* &quot;-&quot;??_);_(@_)"/>
    <numFmt numFmtId="43" formatCode="_(* #,##0.00_);_(* \(#,##0.00\);_(* &quot;-&quot;??_);_(@_)"/>
    <numFmt numFmtId="164" formatCode="_(* #,##0_);_(* \(#,##0\);_(* &quot;-&quot;??_);_(@_)"/>
  </numFmts>
  <fonts count="27" x14ac:knownFonts="1">
    <font>
      <sz val="11"/>
      <color theme="1"/>
      <name val="Calibri"/>
      <family val="2"/>
      <scheme val="minor"/>
    </font>
    <font>
      <b/>
      <sz val="11"/>
      <color theme="1"/>
      <name val="Calibri"/>
      <family val="2"/>
      <scheme val="minor"/>
    </font>
    <font>
      <sz val="8"/>
      <color indexed="81"/>
      <name val="Tahoma"/>
      <family val="2"/>
    </font>
    <font>
      <b/>
      <sz val="8"/>
      <color indexed="81"/>
      <name val="Tahoma"/>
      <family val="2"/>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b/>
      <sz val="11"/>
      <name val="Calibri"/>
      <family val="2"/>
      <scheme val="minor"/>
    </font>
    <font>
      <sz val="10"/>
      <name val="Arial"/>
      <family val="2"/>
    </font>
    <font>
      <sz val="18"/>
      <color theme="3"/>
      <name val="Cambria"/>
      <family val="2"/>
      <scheme val="major"/>
    </font>
    <font>
      <sz val="9"/>
      <color indexed="81"/>
      <name val="Tahoma"/>
      <charset val="1"/>
    </font>
    <font>
      <b/>
      <sz val="9"/>
      <color indexed="81"/>
      <name val="Tahoma"/>
      <charset val="1"/>
    </font>
    <font>
      <u/>
      <sz val="11"/>
      <color theme="10"/>
      <name val="Calibri"/>
      <family val="2"/>
      <scheme val="minor"/>
    </font>
    <font>
      <sz val="10"/>
      <color theme="1"/>
      <name val="Calibri"/>
      <family val="2"/>
      <scheme val="minor"/>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6" tint="0.79998168889431442"/>
        <bgColor indexed="64"/>
      </patternFill>
    </fill>
    <fill>
      <patternFill patternType="solid">
        <fgColor rgb="FFFFFF00"/>
        <bgColor indexed="64"/>
      </patternFill>
    </fill>
    <fill>
      <patternFill patternType="solid">
        <fgColor rgb="FF00B050"/>
        <bgColor indexed="64"/>
      </patternFill>
    </fill>
  </fills>
  <borders count="2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46394">
    <xf numFmtId="0" fontId="0" fillId="0" borderId="0"/>
    <xf numFmtId="0" fontId="5" fillId="0" borderId="0" applyNumberFormat="0" applyFill="0" applyBorder="0" applyAlignment="0" applyProtection="0"/>
    <xf numFmtId="0" fontId="6" fillId="0" borderId="1" applyNumberFormat="0" applyFill="0" applyAlignment="0" applyProtection="0"/>
    <xf numFmtId="0" fontId="7" fillId="0" borderId="2" applyNumberFormat="0" applyFill="0" applyAlignment="0" applyProtection="0"/>
    <xf numFmtId="0" fontId="8" fillId="0" borderId="3" applyNumberFormat="0" applyFill="0" applyAlignment="0" applyProtection="0"/>
    <xf numFmtId="0" fontId="8" fillId="0" borderId="0" applyNumberFormat="0" applyFill="0" applyBorder="0" applyAlignment="0" applyProtection="0"/>
    <xf numFmtId="0" fontId="9" fillId="2" borderId="0" applyNumberFormat="0" applyBorder="0" applyAlignment="0" applyProtection="0"/>
    <xf numFmtId="0" fontId="10" fillId="3" borderId="0" applyNumberFormat="0" applyBorder="0" applyAlignment="0" applyProtection="0"/>
    <xf numFmtId="0" fontId="11" fillId="4" borderId="0" applyNumberFormat="0" applyBorder="0" applyAlignment="0" applyProtection="0"/>
    <xf numFmtId="0" fontId="12" fillId="5" borderId="4" applyNumberFormat="0" applyAlignment="0" applyProtection="0"/>
    <xf numFmtId="0" fontId="13" fillId="6" borderId="5" applyNumberFormat="0" applyAlignment="0" applyProtection="0"/>
    <xf numFmtId="0" fontId="14" fillId="6" borderId="4" applyNumberFormat="0" applyAlignment="0" applyProtection="0"/>
    <xf numFmtId="0" fontId="15" fillId="0" borderId="6" applyNumberFormat="0" applyFill="0" applyAlignment="0" applyProtection="0"/>
    <xf numFmtId="0" fontId="16" fillId="7" borderId="7" applyNumberFormat="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 fillId="0" borderId="9" applyNumberFormat="0" applyFill="0" applyAlignment="0" applyProtection="0"/>
    <xf numFmtId="0" fontId="19"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19" fillId="24" borderId="0" applyNumberFormat="0" applyBorder="0" applyAlignment="0" applyProtection="0"/>
    <xf numFmtId="0" fontId="19"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19" fillId="28" borderId="0" applyNumberFormat="0" applyBorder="0" applyAlignment="0" applyProtection="0"/>
    <xf numFmtId="0" fontId="19"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19" fillId="32" borderId="0" applyNumberFormat="0" applyBorder="0" applyAlignment="0" applyProtection="0"/>
    <xf numFmtId="0" fontId="21" fillId="0" borderId="0"/>
    <xf numFmtId="43" fontId="21" fillId="0" borderId="0" applyFont="0" applyFill="0" applyBorder="0" applyAlignment="0" applyProtection="0"/>
    <xf numFmtId="43" fontId="21" fillId="0" borderId="0" applyFont="0" applyFill="0" applyBorder="0" applyAlignment="0" applyProtection="0"/>
    <xf numFmtId="0" fontId="4" fillId="0" borderId="0"/>
    <xf numFmtId="0" fontId="21" fillId="0" borderId="0"/>
    <xf numFmtId="9" fontId="21" fillId="0" borderId="0" applyFont="0" applyFill="0" applyBorder="0" applyAlignment="0" applyProtection="0"/>
    <xf numFmtId="9" fontId="21" fillId="0" borderId="0" applyFont="0" applyFill="0" applyBorder="0" applyAlignment="0" applyProtection="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21" fillId="0" borderId="0"/>
    <xf numFmtId="43" fontId="21" fillId="0" borderId="0" applyFont="0" applyFill="0" applyBorder="0" applyAlignment="0" applyProtection="0"/>
    <xf numFmtId="43" fontId="21" fillId="0" borderId="0" applyFont="0" applyFill="0" applyBorder="0" applyAlignment="0" applyProtection="0"/>
    <xf numFmtId="0" fontId="4" fillId="0" borderId="0"/>
    <xf numFmtId="0" fontId="21" fillId="0" borderId="0"/>
    <xf numFmtId="9" fontId="21" fillId="0" borderId="0" applyFont="0" applyFill="0" applyBorder="0" applyAlignment="0" applyProtection="0"/>
    <xf numFmtId="9" fontId="21" fillId="0" borderId="0" applyFont="0" applyFill="0" applyBorder="0" applyAlignment="0" applyProtection="0"/>
    <xf numFmtId="0" fontId="4" fillId="0" borderId="0"/>
    <xf numFmtId="0" fontId="22" fillId="0" borderId="0" applyNumberFormat="0" applyFill="0" applyBorder="0" applyAlignment="0" applyProtection="0"/>
    <xf numFmtId="0" fontId="4" fillId="0" borderId="0"/>
    <xf numFmtId="0" fontId="4" fillId="8" borderId="8" applyNumberFormat="0" applyFont="0" applyAlignment="0" applyProtection="0"/>
    <xf numFmtId="0" fontId="4" fillId="0" borderId="0"/>
    <xf numFmtId="0" fontId="5" fillId="0" borderId="0" applyNumberFormat="0" applyFill="0" applyBorder="0" applyAlignment="0" applyProtection="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9" fontId="4" fillId="0" borderId="0" applyFont="0" applyFill="0" applyBorder="0" applyAlignment="0" applyProtection="0"/>
    <xf numFmtId="0" fontId="21" fillId="0" borderId="0"/>
    <xf numFmtId="44"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21" fillId="0" borderId="0"/>
    <xf numFmtId="43" fontId="21" fillId="0" borderId="0" applyFont="0" applyFill="0" applyBorder="0" applyAlignment="0" applyProtection="0"/>
    <xf numFmtId="0" fontId="4" fillId="0" borderId="0"/>
    <xf numFmtId="9" fontId="21" fillId="0" borderId="0" applyFont="0" applyFill="0" applyBorder="0" applyAlignment="0" applyProtection="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21" fillId="0" borderId="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9" fontId="4" fillId="0" borderId="0" applyFont="0" applyFill="0" applyBorder="0" applyAlignment="0" applyProtection="0"/>
    <xf numFmtId="44"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21" fillId="0" borderId="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21" fillId="0" borderId="0"/>
    <xf numFmtId="43" fontId="21" fillId="0" borderId="0" applyFont="0" applyFill="0" applyBorder="0" applyAlignment="0" applyProtection="0"/>
    <xf numFmtId="0" fontId="4" fillId="0" borderId="0"/>
    <xf numFmtId="9" fontId="21" fillId="0" borderId="0" applyFont="0" applyFill="0" applyBorder="0" applyAlignment="0" applyProtection="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9" fontId="4" fillId="0" borderId="0" applyFont="0" applyFill="0" applyBorder="0" applyAlignment="0" applyProtection="0"/>
    <xf numFmtId="44"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9" fontId="4" fillId="0" borderId="0" applyFont="0" applyFill="0" applyBorder="0" applyAlignment="0" applyProtection="0"/>
    <xf numFmtId="44"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21" fillId="0" borderId="0"/>
    <xf numFmtId="43" fontId="21" fillId="0" borderId="0" applyFont="0" applyFill="0" applyBorder="0" applyAlignment="0" applyProtection="0"/>
    <xf numFmtId="0" fontId="4" fillId="0" borderId="0"/>
    <xf numFmtId="9" fontId="21" fillId="0" borderId="0" applyFont="0" applyFill="0" applyBorder="0" applyAlignment="0" applyProtection="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9" fontId="4" fillId="0" borderId="0" applyFont="0" applyFill="0" applyBorder="0" applyAlignment="0" applyProtection="0"/>
    <xf numFmtId="44"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9" fontId="4" fillId="0" borderId="0" applyFont="0" applyFill="0" applyBorder="0" applyAlignment="0" applyProtection="0"/>
    <xf numFmtId="44"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9" fontId="4" fillId="0" borderId="0" applyFont="0" applyFill="0" applyBorder="0" applyAlignment="0" applyProtection="0"/>
    <xf numFmtId="44"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9" fontId="4" fillId="0" borderId="0" applyFont="0" applyFill="0" applyBorder="0" applyAlignment="0" applyProtection="0"/>
    <xf numFmtId="44"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9" fontId="4" fillId="0" borderId="0" applyFont="0" applyFill="0" applyBorder="0" applyAlignment="0" applyProtection="0"/>
    <xf numFmtId="44"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9" fontId="4" fillId="0" borderId="0" applyFont="0" applyFill="0" applyBorder="0" applyAlignment="0" applyProtection="0"/>
    <xf numFmtId="44"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21" fillId="0" borderId="0"/>
    <xf numFmtId="43" fontId="21" fillId="0" borderId="0" applyFont="0" applyFill="0" applyBorder="0" applyAlignment="0" applyProtection="0"/>
    <xf numFmtId="0" fontId="4" fillId="0" borderId="0"/>
    <xf numFmtId="9" fontId="21" fillId="0" borderId="0" applyFont="0" applyFill="0" applyBorder="0" applyAlignment="0" applyProtection="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9" fontId="4" fillId="0" borderId="0" applyFont="0" applyFill="0" applyBorder="0" applyAlignment="0" applyProtection="0"/>
    <xf numFmtId="44"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9" fontId="4" fillId="0" borderId="0" applyFont="0" applyFill="0" applyBorder="0" applyAlignment="0" applyProtection="0"/>
    <xf numFmtId="44"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9" fontId="4" fillId="0" borderId="0" applyFont="0" applyFill="0" applyBorder="0" applyAlignment="0" applyProtection="0"/>
    <xf numFmtId="44"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9" fontId="4" fillId="0" borderId="0" applyFont="0" applyFill="0" applyBorder="0" applyAlignment="0" applyProtection="0"/>
    <xf numFmtId="44"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21" fillId="0" borderId="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9" fontId="4" fillId="0" borderId="0" applyFont="0" applyFill="0" applyBorder="0" applyAlignment="0" applyProtection="0"/>
    <xf numFmtId="44"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9" fontId="4" fillId="0" borderId="0" applyFont="0" applyFill="0" applyBorder="0" applyAlignment="0" applyProtection="0"/>
    <xf numFmtId="44"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9" fontId="4" fillId="0" borderId="0" applyFont="0" applyFill="0" applyBorder="0" applyAlignment="0" applyProtection="0"/>
    <xf numFmtId="44"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9" fontId="4" fillId="0" borderId="0" applyFont="0" applyFill="0" applyBorder="0" applyAlignment="0" applyProtection="0"/>
    <xf numFmtId="44"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9" fontId="4" fillId="0" borderId="0" applyFont="0" applyFill="0" applyBorder="0" applyAlignment="0" applyProtection="0"/>
    <xf numFmtId="44"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9" fontId="4" fillId="0" borderId="0" applyFont="0" applyFill="0" applyBorder="0" applyAlignment="0" applyProtection="0"/>
    <xf numFmtId="44"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9" fontId="4" fillId="0" borderId="0" applyFont="0" applyFill="0" applyBorder="0" applyAlignment="0" applyProtection="0"/>
    <xf numFmtId="44"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9" fontId="4" fillId="0" borderId="0" applyFont="0" applyFill="0" applyBorder="0" applyAlignment="0" applyProtection="0"/>
    <xf numFmtId="44"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9" fontId="4" fillId="0" borderId="0" applyFont="0" applyFill="0" applyBorder="0" applyAlignment="0" applyProtection="0"/>
    <xf numFmtId="44"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9" fontId="4" fillId="0" borderId="0" applyFont="0" applyFill="0" applyBorder="0" applyAlignment="0" applyProtection="0"/>
    <xf numFmtId="44"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9" fontId="4" fillId="0" borderId="0" applyFont="0" applyFill="0" applyBorder="0" applyAlignment="0" applyProtection="0"/>
    <xf numFmtId="44"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9" fontId="4" fillId="0" borderId="0" applyFont="0" applyFill="0" applyBorder="0" applyAlignment="0" applyProtection="0"/>
    <xf numFmtId="44"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9" fontId="4" fillId="0" borderId="0" applyFont="0" applyFill="0" applyBorder="0" applyAlignment="0" applyProtection="0"/>
    <xf numFmtId="44"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9" fontId="4" fillId="0" borderId="0" applyFont="0" applyFill="0" applyBorder="0" applyAlignment="0" applyProtection="0"/>
    <xf numFmtId="44"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9" fontId="4" fillId="0" borderId="0" applyFont="0" applyFill="0" applyBorder="0" applyAlignment="0" applyProtection="0"/>
    <xf numFmtId="44"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9" fontId="4" fillId="0" borderId="0" applyFont="0" applyFill="0" applyBorder="0" applyAlignment="0" applyProtection="0"/>
    <xf numFmtId="44"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9" fontId="4" fillId="0" borderId="0" applyFont="0" applyFill="0" applyBorder="0" applyAlignment="0" applyProtection="0"/>
    <xf numFmtId="44"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9" fontId="4" fillId="0" borderId="0" applyFont="0" applyFill="0" applyBorder="0" applyAlignment="0" applyProtection="0"/>
    <xf numFmtId="44"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9" fontId="4" fillId="0" borderId="0" applyFont="0" applyFill="0" applyBorder="0" applyAlignment="0" applyProtection="0"/>
    <xf numFmtId="44"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9" fontId="4" fillId="0" borderId="0" applyFont="0" applyFill="0" applyBorder="0" applyAlignment="0" applyProtection="0"/>
    <xf numFmtId="44"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9" fontId="4" fillId="0" borderId="0" applyFont="0" applyFill="0" applyBorder="0" applyAlignment="0" applyProtection="0"/>
    <xf numFmtId="44"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9" fontId="4" fillId="0" borderId="0" applyFont="0" applyFill="0" applyBorder="0" applyAlignment="0" applyProtection="0"/>
    <xf numFmtId="44"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9" fontId="4" fillId="0" borderId="0" applyFont="0" applyFill="0" applyBorder="0" applyAlignment="0" applyProtection="0"/>
    <xf numFmtId="44"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9" fontId="4" fillId="0" borderId="0" applyFont="0" applyFill="0" applyBorder="0" applyAlignment="0" applyProtection="0"/>
    <xf numFmtId="44"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9" fontId="4" fillId="0" borderId="0" applyFont="0" applyFill="0" applyBorder="0" applyAlignment="0" applyProtection="0"/>
    <xf numFmtId="44"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9" fontId="4" fillId="0" borderId="0" applyFont="0" applyFill="0" applyBorder="0" applyAlignment="0" applyProtection="0"/>
    <xf numFmtId="44"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9" fontId="4" fillId="0" borderId="0" applyFont="0" applyFill="0" applyBorder="0" applyAlignment="0" applyProtection="0"/>
    <xf numFmtId="44"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9" fontId="4" fillId="0" borderId="0" applyFont="0" applyFill="0" applyBorder="0" applyAlignment="0" applyProtection="0"/>
    <xf numFmtId="44"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9" fontId="4" fillId="0" borderId="0" applyFont="0" applyFill="0" applyBorder="0" applyAlignment="0" applyProtection="0"/>
    <xf numFmtId="44"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9" fontId="4" fillId="0" borderId="0" applyFont="0" applyFill="0" applyBorder="0" applyAlignment="0" applyProtection="0"/>
    <xf numFmtId="44"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9" fontId="4" fillId="0" borderId="0" applyFont="0" applyFill="0" applyBorder="0" applyAlignment="0" applyProtection="0"/>
    <xf numFmtId="44"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9" fontId="4" fillId="0" borderId="0" applyFont="0" applyFill="0" applyBorder="0" applyAlignment="0" applyProtection="0"/>
    <xf numFmtId="44"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9" fontId="4" fillId="0" borderId="0" applyFont="0" applyFill="0" applyBorder="0" applyAlignment="0" applyProtection="0"/>
    <xf numFmtId="44"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9" fontId="4" fillId="0" borderId="0" applyFont="0" applyFill="0" applyBorder="0" applyAlignment="0" applyProtection="0"/>
    <xf numFmtId="44"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9" fontId="4" fillId="0" borderId="0" applyFont="0" applyFill="0" applyBorder="0" applyAlignment="0" applyProtection="0"/>
    <xf numFmtId="44"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9" fontId="4" fillId="0" borderId="0" applyFont="0" applyFill="0" applyBorder="0" applyAlignment="0" applyProtection="0"/>
    <xf numFmtId="44"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9" fontId="4" fillId="0" borderId="0" applyFont="0" applyFill="0" applyBorder="0" applyAlignment="0" applyProtection="0"/>
    <xf numFmtId="44"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9" fontId="4" fillId="0" borderId="0" applyFont="0" applyFill="0" applyBorder="0" applyAlignment="0" applyProtection="0"/>
    <xf numFmtId="44"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9" fontId="4" fillId="0" borderId="0" applyFont="0" applyFill="0" applyBorder="0" applyAlignment="0" applyProtection="0"/>
    <xf numFmtId="44"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9" fontId="4" fillId="0" borderId="0" applyFont="0" applyFill="0" applyBorder="0" applyAlignment="0" applyProtection="0"/>
    <xf numFmtId="44"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9" fontId="4" fillId="0" borderId="0" applyFont="0" applyFill="0" applyBorder="0" applyAlignment="0" applyProtection="0"/>
    <xf numFmtId="44"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9" fontId="4" fillId="0" borderId="0" applyFont="0" applyFill="0" applyBorder="0" applyAlignment="0" applyProtection="0"/>
    <xf numFmtId="44"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9" fontId="4" fillId="0" borderId="0" applyFont="0" applyFill="0" applyBorder="0" applyAlignment="0" applyProtection="0"/>
    <xf numFmtId="44"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9" fontId="4" fillId="0" borderId="0" applyFont="0" applyFill="0" applyBorder="0" applyAlignment="0" applyProtection="0"/>
    <xf numFmtId="44"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9" fontId="4" fillId="0" borderId="0" applyFont="0" applyFill="0" applyBorder="0" applyAlignment="0" applyProtection="0"/>
    <xf numFmtId="44"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9" fontId="4" fillId="0" borderId="0" applyFont="0" applyFill="0" applyBorder="0" applyAlignment="0" applyProtection="0"/>
    <xf numFmtId="44"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9" fontId="4" fillId="0" borderId="0" applyFont="0" applyFill="0" applyBorder="0" applyAlignment="0" applyProtection="0"/>
    <xf numFmtId="44"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9" fontId="4" fillId="0" borderId="0" applyFont="0" applyFill="0" applyBorder="0" applyAlignment="0" applyProtection="0"/>
    <xf numFmtId="44"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9" fontId="4" fillId="0" borderId="0" applyFont="0" applyFill="0" applyBorder="0" applyAlignment="0" applyProtection="0"/>
    <xf numFmtId="44"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9" fontId="4" fillId="0" borderId="0" applyFont="0" applyFill="0" applyBorder="0" applyAlignment="0" applyProtection="0"/>
    <xf numFmtId="44"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9" fontId="4" fillId="0" borderId="0" applyFont="0" applyFill="0" applyBorder="0" applyAlignment="0" applyProtection="0"/>
    <xf numFmtId="44"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9" fontId="4" fillId="0" borderId="0" applyFont="0" applyFill="0" applyBorder="0" applyAlignment="0" applyProtection="0"/>
    <xf numFmtId="44"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9" fontId="4" fillId="0" borderId="0" applyFont="0" applyFill="0" applyBorder="0" applyAlignment="0" applyProtection="0"/>
    <xf numFmtId="44"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9" fontId="4" fillId="0" borderId="0" applyFont="0" applyFill="0" applyBorder="0" applyAlignment="0" applyProtection="0"/>
    <xf numFmtId="44"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9" fontId="4" fillId="0" borderId="0" applyFont="0" applyFill="0" applyBorder="0" applyAlignment="0" applyProtection="0"/>
    <xf numFmtId="44"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9" fontId="4" fillId="0" borderId="0" applyFont="0" applyFill="0" applyBorder="0" applyAlignment="0" applyProtection="0"/>
    <xf numFmtId="44"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9" fontId="4" fillId="0" borderId="0" applyFont="0" applyFill="0" applyBorder="0" applyAlignment="0" applyProtection="0"/>
    <xf numFmtId="44"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9" fontId="4" fillId="0" borderId="0" applyFont="0" applyFill="0" applyBorder="0" applyAlignment="0" applyProtection="0"/>
    <xf numFmtId="44"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9" fontId="4" fillId="0" borderId="0" applyFont="0" applyFill="0" applyBorder="0" applyAlignment="0" applyProtection="0"/>
    <xf numFmtId="44"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9" fontId="4" fillId="0" borderId="0" applyFont="0" applyFill="0" applyBorder="0" applyAlignment="0" applyProtection="0"/>
    <xf numFmtId="44"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9" fontId="4" fillId="0" borderId="0" applyFont="0" applyFill="0" applyBorder="0" applyAlignment="0" applyProtection="0"/>
    <xf numFmtId="44"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9" fontId="4" fillId="0" borderId="0" applyFont="0" applyFill="0" applyBorder="0" applyAlignment="0" applyProtection="0"/>
    <xf numFmtId="44"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9" fontId="4" fillId="0" borderId="0" applyFont="0" applyFill="0" applyBorder="0" applyAlignment="0" applyProtection="0"/>
    <xf numFmtId="44"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9" fontId="4" fillId="0" borderId="0" applyFont="0" applyFill="0" applyBorder="0" applyAlignment="0" applyProtection="0"/>
    <xf numFmtId="44"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9" fontId="4" fillId="0" borderId="0" applyFont="0" applyFill="0" applyBorder="0" applyAlignment="0" applyProtection="0"/>
    <xf numFmtId="44"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9" fontId="4" fillId="0" borderId="0" applyFont="0" applyFill="0" applyBorder="0" applyAlignment="0" applyProtection="0"/>
    <xf numFmtId="44"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9" fontId="4" fillId="0" borderId="0" applyFont="0" applyFill="0" applyBorder="0" applyAlignment="0" applyProtection="0"/>
    <xf numFmtId="44"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9" fontId="4" fillId="0" borderId="0" applyFont="0" applyFill="0" applyBorder="0" applyAlignment="0" applyProtection="0"/>
    <xf numFmtId="44"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21" fillId="0" borderId="0"/>
    <xf numFmtId="43" fontId="21" fillId="0" borderId="0" applyFont="0" applyFill="0" applyBorder="0" applyAlignment="0" applyProtection="0"/>
    <xf numFmtId="0" fontId="4" fillId="0" borderId="0"/>
    <xf numFmtId="9" fontId="21" fillId="0" borderId="0" applyFont="0" applyFill="0" applyBorder="0" applyAlignment="0" applyProtection="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9" fontId="4" fillId="0" borderId="0" applyFont="0" applyFill="0" applyBorder="0" applyAlignment="0" applyProtection="0"/>
    <xf numFmtId="44"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9" fontId="4" fillId="0" borderId="0" applyFont="0" applyFill="0" applyBorder="0" applyAlignment="0" applyProtection="0"/>
    <xf numFmtId="44"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9" fontId="4" fillId="0" borderId="0" applyFont="0" applyFill="0" applyBorder="0" applyAlignment="0" applyProtection="0"/>
    <xf numFmtId="44"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9" fontId="4" fillId="0" borderId="0" applyFont="0" applyFill="0" applyBorder="0" applyAlignment="0" applyProtection="0"/>
    <xf numFmtId="44"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9" fontId="4" fillId="0" borderId="0" applyFont="0" applyFill="0" applyBorder="0" applyAlignment="0" applyProtection="0"/>
    <xf numFmtId="44"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9" fontId="4" fillId="0" borderId="0" applyFont="0" applyFill="0" applyBorder="0" applyAlignment="0" applyProtection="0"/>
    <xf numFmtId="44"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9" fontId="4" fillId="0" borderId="0" applyFont="0" applyFill="0" applyBorder="0" applyAlignment="0" applyProtection="0"/>
    <xf numFmtId="44"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9" fontId="4" fillId="0" borderId="0" applyFont="0" applyFill="0" applyBorder="0" applyAlignment="0" applyProtection="0"/>
    <xf numFmtId="44"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9" fontId="4" fillId="0" borderId="0" applyFont="0" applyFill="0" applyBorder="0" applyAlignment="0" applyProtection="0"/>
    <xf numFmtId="44"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9" fontId="4" fillId="0" borderId="0" applyFont="0" applyFill="0" applyBorder="0" applyAlignment="0" applyProtection="0"/>
    <xf numFmtId="44"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9" fontId="4" fillId="0" borderId="0" applyFont="0" applyFill="0" applyBorder="0" applyAlignment="0" applyProtection="0"/>
    <xf numFmtId="44"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9" fontId="4" fillId="0" borderId="0" applyFont="0" applyFill="0" applyBorder="0" applyAlignment="0" applyProtection="0"/>
    <xf numFmtId="44"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9" fontId="4" fillId="0" borderId="0" applyFont="0" applyFill="0" applyBorder="0" applyAlignment="0" applyProtection="0"/>
    <xf numFmtId="44"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9" fontId="4" fillId="0" borderId="0" applyFont="0" applyFill="0" applyBorder="0" applyAlignment="0" applyProtection="0"/>
    <xf numFmtId="44"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9" fontId="4" fillId="0" borderId="0" applyFont="0" applyFill="0" applyBorder="0" applyAlignment="0" applyProtection="0"/>
    <xf numFmtId="44"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9" fontId="4" fillId="0" borderId="0" applyFont="0" applyFill="0" applyBorder="0" applyAlignment="0" applyProtection="0"/>
    <xf numFmtId="44"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9" fontId="4" fillId="0" borderId="0" applyFont="0" applyFill="0" applyBorder="0" applyAlignment="0" applyProtection="0"/>
    <xf numFmtId="44"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9" fontId="4" fillId="0" borderId="0" applyFont="0" applyFill="0" applyBorder="0" applyAlignment="0" applyProtection="0"/>
    <xf numFmtId="44"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9" fontId="4" fillId="0" borderId="0" applyFont="0" applyFill="0" applyBorder="0" applyAlignment="0" applyProtection="0"/>
    <xf numFmtId="44"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9" fontId="4" fillId="0" borderId="0" applyFont="0" applyFill="0" applyBorder="0" applyAlignment="0" applyProtection="0"/>
    <xf numFmtId="44"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9" fontId="4" fillId="0" borderId="0" applyFont="0" applyFill="0" applyBorder="0" applyAlignment="0" applyProtection="0"/>
    <xf numFmtId="44"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9" fontId="4" fillId="0" borderId="0" applyFont="0" applyFill="0" applyBorder="0" applyAlignment="0" applyProtection="0"/>
    <xf numFmtId="44"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9" fontId="4" fillId="0" borderId="0" applyFont="0" applyFill="0" applyBorder="0" applyAlignment="0" applyProtection="0"/>
    <xf numFmtId="44"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9" fontId="4" fillId="0" borderId="0" applyFont="0" applyFill="0" applyBorder="0" applyAlignment="0" applyProtection="0"/>
    <xf numFmtId="44"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9" fontId="4" fillId="0" borderId="0" applyFont="0" applyFill="0" applyBorder="0" applyAlignment="0" applyProtection="0"/>
    <xf numFmtId="44"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9" fontId="4" fillId="0" borderId="0" applyFont="0" applyFill="0" applyBorder="0" applyAlignment="0" applyProtection="0"/>
    <xf numFmtId="44"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9" fontId="4" fillId="0" borderId="0" applyFont="0" applyFill="0" applyBorder="0" applyAlignment="0" applyProtection="0"/>
    <xf numFmtId="44"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9" fontId="4" fillId="0" borderId="0" applyFont="0" applyFill="0" applyBorder="0" applyAlignment="0" applyProtection="0"/>
    <xf numFmtId="44"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9" fontId="4" fillId="0" borderId="0" applyFont="0" applyFill="0" applyBorder="0" applyAlignment="0" applyProtection="0"/>
    <xf numFmtId="44"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9" fontId="4" fillId="0" borderId="0" applyFont="0" applyFill="0" applyBorder="0" applyAlignment="0" applyProtection="0"/>
    <xf numFmtId="44"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9" fontId="4" fillId="0" borderId="0" applyFont="0" applyFill="0" applyBorder="0" applyAlignment="0" applyProtection="0"/>
    <xf numFmtId="44"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9" fontId="4" fillId="0" borderId="0" applyFont="0" applyFill="0" applyBorder="0" applyAlignment="0" applyProtection="0"/>
    <xf numFmtId="44"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9" fontId="4" fillId="0" borderId="0" applyFont="0" applyFill="0" applyBorder="0" applyAlignment="0" applyProtection="0"/>
    <xf numFmtId="44"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9" fontId="4" fillId="0" borderId="0" applyFont="0" applyFill="0" applyBorder="0" applyAlignment="0" applyProtection="0"/>
    <xf numFmtId="44"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9" fontId="4" fillId="0" borderId="0" applyFont="0" applyFill="0" applyBorder="0" applyAlignment="0" applyProtection="0"/>
    <xf numFmtId="44"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9" fontId="4" fillId="0" borderId="0" applyFont="0" applyFill="0" applyBorder="0" applyAlignment="0" applyProtection="0"/>
    <xf numFmtId="44"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9" fontId="4" fillId="0" borderId="0" applyFont="0" applyFill="0" applyBorder="0" applyAlignment="0" applyProtection="0"/>
    <xf numFmtId="44"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9" fontId="4" fillId="0" borderId="0" applyFont="0" applyFill="0" applyBorder="0" applyAlignment="0" applyProtection="0"/>
    <xf numFmtId="44"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9" fontId="4" fillId="0" borderId="0" applyFont="0" applyFill="0" applyBorder="0" applyAlignment="0" applyProtection="0"/>
    <xf numFmtId="44"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9" fontId="4" fillId="0" borderId="0" applyFont="0" applyFill="0" applyBorder="0" applyAlignment="0" applyProtection="0"/>
    <xf numFmtId="44"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9" fontId="4" fillId="0" borderId="0" applyFont="0" applyFill="0" applyBorder="0" applyAlignment="0" applyProtection="0"/>
    <xf numFmtId="44"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9" fontId="4" fillId="0" borderId="0" applyFont="0" applyFill="0" applyBorder="0" applyAlignment="0" applyProtection="0"/>
    <xf numFmtId="44"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9" fontId="4" fillId="0" borderId="0" applyFont="0" applyFill="0" applyBorder="0" applyAlignment="0" applyProtection="0"/>
    <xf numFmtId="44"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9" fontId="4" fillId="0" borderId="0" applyFont="0" applyFill="0" applyBorder="0" applyAlignment="0" applyProtection="0"/>
    <xf numFmtId="44"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9" fontId="4" fillId="0" borderId="0" applyFont="0" applyFill="0" applyBorder="0" applyAlignment="0" applyProtection="0"/>
    <xf numFmtId="44"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9" fontId="4" fillId="0" borderId="0" applyFont="0" applyFill="0" applyBorder="0" applyAlignment="0" applyProtection="0"/>
    <xf numFmtId="44"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9" fontId="4" fillId="0" borderId="0" applyFont="0" applyFill="0" applyBorder="0" applyAlignment="0" applyProtection="0"/>
    <xf numFmtId="44"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9" fontId="4" fillId="0" borderId="0" applyFont="0" applyFill="0" applyBorder="0" applyAlignment="0" applyProtection="0"/>
    <xf numFmtId="44"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9" fontId="4" fillId="0" borderId="0" applyFont="0" applyFill="0" applyBorder="0" applyAlignment="0" applyProtection="0"/>
    <xf numFmtId="44"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9" fontId="4" fillId="0" borderId="0" applyFont="0" applyFill="0" applyBorder="0" applyAlignment="0" applyProtection="0"/>
    <xf numFmtId="44"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9" fontId="4" fillId="0" borderId="0" applyFont="0" applyFill="0" applyBorder="0" applyAlignment="0" applyProtection="0"/>
    <xf numFmtId="44"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9" fontId="4" fillId="0" borderId="0" applyFont="0" applyFill="0" applyBorder="0" applyAlignment="0" applyProtection="0"/>
    <xf numFmtId="44"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9" fontId="4" fillId="0" borderId="0" applyFont="0" applyFill="0" applyBorder="0" applyAlignment="0" applyProtection="0"/>
    <xf numFmtId="44"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9" fontId="4" fillId="0" borderId="0" applyFont="0" applyFill="0" applyBorder="0" applyAlignment="0" applyProtection="0"/>
    <xf numFmtId="44"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9" fontId="4" fillId="0" borderId="0" applyFont="0" applyFill="0" applyBorder="0" applyAlignment="0" applyProtection="0"/>
    <xf numFmtId="44"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9" fontId="4" fillId="0" borderId="0" applyFont="0" applyFill="0" applyBorder="0" applyAlignment="0" applyProtection="0"/>
    <xf numFmtId="44"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9" fontId="4" fillId="0" borderId="0" applyFont="0" applyFill="0" applyBorder="0" applyAlignment="0" applyProtection="0"/>
    <xf numFmtId="44"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9" fontId="4" fillId="0" borderId="0" applyFont="0" applyFill="0" applyBorder="0" applyAlignment="0" applyProtection="0"/>
    <xf numFmtId="44"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9" fontId="4" fillId="0" borderId="0" applyFont="0" applyFill="0" applyBorder="0" applyAlignment="0" applyProtection="0"/>
    <xf numFmtId="44"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9" fontId="4" fillId="0" borderId="0" applyFont="0" applyFill="0" applyBorder="0" applyAlignment="0" applyProtection="0"/>
    <xf numFmtId="44"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9" fontId="4" fillId="0" borderId="0" applyFont="0" applyFill="0" applyBorder="0" applyAlignment="0" applyProtection="0"/>
    <xf numFmtId="44"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9" fontId="4" fillId="0" borderId="0" applyFont="0" applyFill="0" applyBorder="0" applyAlignment="0" applyProtection="0"/>
    <xf numFmtId="44"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9" fontId="4" fillId="0" borderId="0" applyFont="0" applyFill="0" applyBorder="0" applyAlignment="0" applyProtection="0"/>
    <xf numFmtId="44"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9" fontId="4" fillId="0" borderId="0" applyFont="0" applyFill="0" applyBorder="0" applyAlignment="0" applyProtection="0"/>
    <xf numFmtId="44"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9" fontId="4" fillId="0" borderId="0" applyFont="0" applyFill="0" applyBorder="0" applyAlignment="0" applyProtection="0"/>
    <xf numFmtId="44"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9" fontId="4" fillId="0" borderId="0" applyFont="0" applyFill="0" applyBorder="0" applyAlignment="0" applyProtection="0"/>
    <xf numFmtId="44"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9" fontId="4" fillId="0" borderId="0" applyFont="0" applyFill="0" applyBorder="0" applyAlignment="0" applyProtection="0"/>
    <xf numFmtId="44"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9" fontId="4" fillId="0" borderId="0" applyFont="0" applyFill="0" applyBorder="0" applyAlignment="0" applyProtection="0"/>
    <xf numFmtId="44"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9" fontId="4" fillId="0" borderId="0" applyFont="0" applyFill="0" applyBorder="0" applyAlignment="0" applyProtection="0"/>
    <xf numFmtId="44"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9" fontId="4" fillId="0" borderId="0" applyFont="0" applyFill="0" applyBorder="0" applyAlignment="0" applyProtection="0"/>
    <xf numFmtId="44"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9" fontId="4" fillId="0" borderId="0" applyFont="0" applyFill="0" applyBorder="0" applyAlignment="0" applyProtection="0"/>
    <xf numFmtId="44"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9" fontId="4" fillId="0" borderId="0" applyFont="0" applyFill="0" applyBorder="0" applyAlignment="0" applyProtection="0"/>
    <xf numFmtId="44"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9" fontId="4" fillId="0" borderId="0" applyFont="0" applyFill="0" applyBorder="0" applyAlignment="0" applyProtection="0"/>
    <xf numFmtId="44"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9" fontId="4" fillId="0" borderId="0" applyFont="0" applyFill="0" applyBorder="0" applyAlignment="0" applyProtection="0"/>
    <xf numFmtId="44"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9" fontId="4" fillId="0" borderId="0" applyFont="0" applyFill="0" applyBorder="0" applyAlignment="0" applyProtection="0"/>
    <xf numFmtId="44"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9" fontId="4" fillId="0" borderId="0" applyFont="0" applyFill="0" applyBorder="0" applyAlignment="0" applyProtection="0"/>
    <xf numFmtId="44"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9" fontId="4" fillId="0" borderId="0" applyFont="0" applyFill="0" applyBorder="0" applyAlignment="0" applyProtection="0"/>
    <xf numFmtId="44"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9" fontId="4" fillId="0" borderId="0" applyFont="0" applyFill="0" applyBorder="0" applyAlignment="0" applyProtection="0"/>
    <xf numFmtId="44"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9" fontId="4" fillId="0" borderId="0" applyFont="0" applyFill="0" applyBorder="0" applyAlignment="0" applyProtection="0"/>
    <xf numFmtId="44"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9" fontId="4" fillId="0" borderId="0" applyFont="0" applyFill="0" applyBorder="0" applyAlignment="0" applyProtection="0"/>
    <xf numFmtId="44"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9" fontId="4" fillId="0" borderId="0" applyFont="0" applyFill="0" applyBorder="0" applyAlignment="0" applyProtection="0"/>
    <xf numFmtId="44"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9" fontId="4" fillId="0" borderId="0" applyFont="0" applyFill="0" applyBorder="0" applyAlignment="0" applyProtection="0"/>
    <xf numFmtId="44"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9" fontId="4" fillId="0" borderId="0" applyFont="0" applyFill="0" applyBorder="0" applyAlignment="0" applyProtection="0"/>
    <xf numFmtId="44"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9" fontId="4" fillId="0" borderId="0" applyFont="0" applyFill="0" applyBorder="0" applyAlignment="0" applyProtection="0"/>
    <xf numFmtId="44"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9" fontId="4" fillId="0" borderId="0" applyFont="0" applyFill="0" applyBorder="0" applyAlignment="0" applyProtection="0"/>
    <xf numFmtId="44"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9" fontId="4" fillId="0" borderId="0" applyFont="0" applyFill="0" applyBorder="0" applyAlignment="0" applyProtection="0"/>
    <xf numFmtId="44"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9" fontId="4" fillId="0" borderId="0" applyFont="0" applyFill="0" applyBorder="0" applyAlignment="0" applyProtection="0"/>
    <xf numFmtId="44"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9" fontId="4" fillId="0" borderId="0" applyFont="0" applyFill="0" applyBorder="0" applyAlignment="0" applyProtection="0"/>
    <xf numFmtId="44"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9" fontId="4" fillId="0" borderId="0" applyFont="0" applyFill="0" applyBorder="0" applyAlignment="0" applyProtection="0"/>
    <xf numFmtId="44"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9" fontId="4" fillId="0" borderId="0" applyFont="0" applyFill="0" applyBorder="0" applyAlignment="0" applyProtection="0"/>
    <xf numFmtId="44"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9" fontId="4" fillId="0" borderId="0" applyFont="0" applyFill="0" applyBorder="0" applyAlignment="0" applyProtection="0"/>
    <xf numFmtId="44"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9" fontId="4" fillId="0" borderId="0" applyFont="0" applyFill="0" applyBorder="0" applyAlignment="0" applyProtection="0"/>
    <xf numFmtId="44"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9" fontId="4" fillId="0" borderId="0" applyFont="0" applyFill="0" applyBorder="0" applyAlignment="0" applyProtection="0"/>
    <xf numFmtId="44"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9" fontId="4" fillId="0" borderId="0" applyFont="0" applyFill="0" applyBorder="0" applyAlignment="0" applyProtection="0"/>
    <xf numFmtId="44"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9" fontId="4" fillId="0" borderId="0" applyFont="0" applyFill="0" applyBorder="0" applyAlignment="0" applyProtection="0"/>
    <xf numFmtId="44"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9" fontId="4" fillId="0" borderId="0" applyFont="0" applyFill="0" applyBorder="0" applyAlignment="0" applyProtection="0"/>
    <xf numFmtId="44"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9" fontId="4" fillId="0" borderId="0" applyFont="0" applyFill="0" applyBorder="0" applyAlignment="0" applyProtection="0"/>
    <xf numFmtId="44"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9" fontId="4" fillId="0" borderId="0" applyFont="0" applyFill="0" applyBorder="0" applyAlignment="0" applyProtection="0"/>
    <xf numFmtId="44"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9" fontId="4" fillId="0" borderId="0" applyFont="0" applyFill="0" applyBorder="0" applyAlignment="0" applyProtection="0"/>
    <xf numFmtId="44"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9" fontId="4" fillId="0" borderId="0" applyFont="0" applyFill="0" applyBorder="0" applyAlignment="0" applyProtection="0"/>
    <xf numFmtId="44"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9" fontId="4" fillId="0" borderId="0" applyFont="0" applyFill="0" applyBorder="0" applyAlignment="0" applyProtection="0"/>
    <xf numFmtId="44"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9" fontId="4" fillId="0" borderId="0" applyFont="0" applyFill="0" applyBorder="0" applyAlignment="0" applyProtection="0"/>
    <xf numFmtId="44"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9" fontId="4" fillId="0" borderId="0" applyFont="0" applyFill="0" applyBorder="0" applyAlignment="0" applyProtection="0"/>
    <xf numFmtId="44"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9" fontId="4" fillId="0" borderId="0" applyFont="0" applyFill="0" applyBorder="0" applyAlignment="0" applyProtection="0"/>
    <xf numFmtId="44"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9" fontId="4" fillId="0" borderId="0" applyFont="0" applyFill="0" applyBorder="0" applyAlignment="0" applyProtection="0"/>
    <xf numFmtId="44"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9" fontId="4" fillId="0" borderId="0" applyFont="0" applyFill="0" applyBorder="0" applyAlignment="0" applyProtection="0"/>
    <xf numFmtId="44"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9" fontId="4" fillId="0" borderId="0" applyFont="0" applyFill="0" applyBorder="0" applyAlignment="0" applyProtection="0"/>
    <xf numFmtId="44"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9" fontId="4" fillId="0" borderId="0" applyFont="0" applyFill="0" applyBorder="0" applyAlignment="0" applyProtection="0"/>
    <xf numFmtId="44"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9" fontId="4" fillId="0" borderId="0" applyFont="0" applyFill="0" applyBorder="0" applyAlignment="0" applyProtection="0"/>
    <xf numFmtId="44"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9" fontId="4" fillId="0" borderId="0" applyFont="0" applyFill="0" applyBorder="0" applyAlignment="0" applyProtection="0"/>
    <xf numFmtId="44"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9" fontId="4" fillId="0" borderId="0" applyFont="0" applyFill="0" applyBorder="0" applyAlignment="0" applyProtection="0"/>
    <xf numFmtId="44"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9" fontId="4" fillId="0" borderId="0" applyFont="0" applyFill="0" applyBorder="0" applyAlignment="0" applyProtection="0"/>
    <xf numFmtId="44"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9" fontId="4" fillId="0" borderId="0" applyFont="0" applyFill="0" applyBorder="0" applyAlignment="0" applyProtection="0"/>
    <xf numFmtId="44"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9" fontId="4" fillId="0" borderId="0" applyFont="0" applyFill="0" applyBorder="0" applyAlignment="0" applyProtection="0"/>
    <xf numFmtId="44"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9" fontId="4" fillId="0" borderId="0" applyFont="0" applyFill="0" applyBorder="0" applyAlignment="0" applyProtection="0"/>
    <xf numFmtId="44"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9" fontId="4" fillId="0" borderId="0" applyFont="0" applyFill="0" applyBorder="0" applyAlignment="0" applyProtection="0"/>
    <xf numFmtId="44"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9" fontId="4" fillId="0" borderId="0" applyFont="0" applyFill="0" applyBorder="0" applyAlignment="0" applyProtection="0"/>
    <xf numFmtId="44"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9" fontId="4" fillId="0" borderId="0" applyFont="0" applyFill="0" applyBorder="0" applyAlignment="0" applyProtection="0"/>
    <xf numFmtId="44"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9" fontId="4" fillId="0" borderId="0" applyFont="0" applyFill="0" applyBorder="0" applyAlignment="0" applyProtection="0"/>
    <xf numFmtId="44"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9" fontId="4" fillId="0" borderId="0" applyFont="0" applyFill="0" applyBorder="0" applyAlignment="0" applyProtection="0"/>
    <xf numFmtId="44"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9" fontId="4" fillId="0" borderId="0" applyFont="0" applyFill="0" applyBorder="0" applyAlignment="0" applyProtection="0"/>
    <xf numFmtId="44"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9" fontId="4" fillId="0" borderId="0" applyFont="0" applyFill="0" applyBorder="0" applyAlignment="0" applyProtection="0"/>
    <xf numFmtId="44"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9" fontId="4" fillId="0" borderId="0" applyFont="0" applyFill="0" applyBorder="0" applyAlignment="0" applyProtection="0"/>
    <xf numFmtId="44"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9" fontId="4" fillId="0" borderId="0" applyFont="0" applyFill="0" applyBorder="0" applyAlignment="0" applyProtection="0"/>
    <xf numFmtId="44"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9" fontId="4" fillId="0" borderId="0" applyFont="0" applyFill="0" applyBorder="0" applyAlignment="0" applyProtection="0"/>
    <xf numFmtId="44"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9" fontId="4" fillId="0" borderId="0" applyFont="0" applyFill="0" applyBorder="0" applyAlignment="0" applyProtection="0"/>
    <xf numFmtId="44"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9" fontId="4" fillId="0" borderId="0" applyFont="0" applyFill="0" applyBorder="0" applyAlignment="0" applyProtection="0"/>
    <xf numFmtId="44"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9" fontId="4" fillId="0" borderId="0" applyFont="0" applyFill="0" applyBorder="0" applyAlignment="0" applyProtection="0"/>
    <xf numFmtId="44"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9" fontId="4" fillId="0" borderId="0" applyFont="0" applyFill="0" applyBorder="0" applyAlignment="0" applyProtection="0"/>
    <xf numFmtId="44"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9" fontId="4" fillId="0" borderId="0" applyFont="0" applyFill="0" applyBorder="0" applyAlignment="0" applyProtection="0"/>
    <xf numFmtId="44"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9" fontId="4" fillId="0" borderId="0" applyFont="0" applyFill="0" applyBorder="0" applyAlignment="0" applyProtection="0"/>
    <xf numFmtId="44"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9" fontId="4" fillId="0" borderId="0" applyFont="0" applyFill="0" applyBorder="0" applyAlignment="0" applyProtection="0"/>
    <xf numFmtId="44"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9" fontId="4" fillId="0" borderId="0" applyFont="0" applyFill="0" applyBorder="0" applyAlignment="0" applyProtection="0"/>
    <xf numFmtId="44"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9" fontId="4" fillId="0" borderId="0" applyFont="0" applyFill="0" applyBorder="0" applyAlignment="0" applyProtection="0"/>
    <xf numFmtId="44"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9" fontId="4" fillId="0" borderId="0" applyFont="0" applyFill="0" applyBorder="0" applyAlignment="0" applyProtection="0"/>
    <xf numFmtId="44"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9" fontId="4" fillId="0" borderId="0" applyFont="0" applyFill="0" applyBorder="0" applyAlignment="0" applyProtection="0"/>
    <xf numFmtId="44"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9" fontId="4" fillId="0" borderId="0" applyFont="0" applyFill="0" applyBorder="0" applyAlignment="0" applyProtection="0"/>
    <xf numFmtId="44"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9" fontId="4" fillId="0" borderId="0" applyFont="0" applyFill="0" applyBorder="0" applyAlignment="0" applyProtection="0"/>
    <xf numFmtId="44"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9" fontId="4" fillId="0" borderId="0" applyFont="0" applyFill="0" applyBorder="0" applyAlignment="0" applyProtection="0"/>
    <xf numFmtId="44"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9" fontId="4" fillId="0" borderId="0" applyFont="0" applyFill="0" applyBorder="0" applyAlignment="0" applyProtection="0"/>
    <xf numFmtId="44"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9" fontId="4" fillId="0" borderId="0" applyFont="0" applyFill="0" applyBorder="0" applyAlignment="0" applyProtection="0"/>
    <xf numFmtId="44"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9" fontId="4" fillId="0" borderId="0" applyFont="0" applyFill="0" applyBorder="0" applyAlignment="0" applyProtection="0"/>
    <xf numFmtId="44"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9" fontId="4" fillId="0" borderId="0" applyFont="0" applyFill="0" applyBorder="0" applyAlignment="0" applyProtection="0"/>
    <xf numFmtId="44"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9" fontId="4" fillId="0" borderId="0" applyFont="0" applyFill="0" applyBorder="0" applyAlignment="0" applyProtection="0"/>
    <xf numFmtId="44"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9" fontId="4" fillId="0" borderId="0" applyFont="0" applyFill="0" applyBorder="0" applyAlignment="0" applyProtection="0"/>
    <xf numFmtId="44"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9" fontId="4" fillId="0" borderId="0" applyFont="0" applyFill="0" applyBorder="0" applyAlignment="0" applyProtection="0"/>
    <xf numFmtId="44"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9" fontId="4" fillId="0" borderId="0" applyFont="0" applyFill="0" applyBorder="0" applyAlignment="0" applyProtection="0"/>
    <xf numFmtId="44"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9" fontId="4" fillId="0" borderId="0" applyFont="0" applyFill="0" applyBorder="0" applyAlignment="0" applyProtection="0"/>
    <xf numFmtId="44"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9" fontId="4" fillId="0" borderId="0" applyFont="0" applyFill="0" applyBorder="0" applyAlignment="0" applyProtection="0"/>
    <xf numFmtId="44"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9" fontId="4" fillId="0" borderId="0" applyFont="0" applyFill="0" applyBorder="0" applyAlignment="0" applyProtection="0"/>
    <xf numFmtId="44"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9" fontId="4" fillId="0" borderId="0" applyFont="0" applyFill="0" applyBorder="0" applyAlignment="0" applyProtection="0"/>
    <xf numFmtId="44"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9" fontId="4" fillId="0" borderId="0" applyFont="0" applyFill="0" applyBorder="0" applyAlignment="0" applyProtection="0"/>
    <xf numFmtId="44"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9" fontId="4" fillId="0" borderId="0" applyFont="0" applyFill="0" applyBorder="0" applyAlignment="0" applyProtection="0"/>
    <xf numFmtId="44"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9" fontId="4" fillId="0" borderId="0" applyFont="0" applyFill="0" applyBorder="0" applyAlignment="0" applyProtection="0"/>
    <xf numFmtId="44"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9" fontId="4" fillId="0" borderId="0" applyFont="0" applyFill="0" applyBorder="0" applyAlignment="0" applyProtection="0"/>
    <xf numFmtId="44"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9" fontId="4" fillId="0" borderId="0" applyFont="0" applyFill="0" applyBorder="0" applyAlignment="0" applyProtection="0"/>
    <xf numFmtId="44"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9" fontId="4" fillId="0" borderId="0" applyFont="0" applyFill="0" applyBorder="0" applyAlignment="0" applyProtection="0"/>
    <xf numFmtId="44"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9" fontId="4" fillId="0" borderId="0" applyFont="0" applyFill="0" applyBorder="0" applyAlignment="0" applyProtection="0"/>
    <xf numFmtId="44"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9" fontId="4" fillId="0" borderId="0" applyFont="0" applyFill="0" applyBorder="0" applyAlignment="0" applyProtection="0"/>
    <xf numFmtId="44"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9" fontId="4" fillId="0" borderId="0" applyFont="0" applyFill="0" applyBorder="0" applyAlignment="0" applyProtection="0"/>
    <xf numFmtId="44"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9" fontId="4" fillId="0" borderId="0" applyFont="0" applyFill="0" applyBorder="0" applyAlignment="0" applyProtection="0"/>
    <xf numFmtId="44"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9" fontId="4" fillId="0" borderId="0" applyFont="0" applyFill="0" applyBorder="0" applyAlignment="0" applyProtection="0"/>
    <xf numFmtId="44"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9" fontId="4" fillId="0" borderId="0" applyFont="0" applyFill="0" applyBorder="0" applyAlignment="0" applyProtection="0"/>
    <xf numFmtId="44"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9" fontId="4" fillId="0" borderId="0" applyFont="0" applyFill="0" applyBorder="0" applyAlignment="0" applyProtection="0"/>
    <xf numFmtId="44"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9" fontId="4" fillId="0" borderId="0" applyFont="0" applyFill="0" applyBorder="0" applyAlignment="0" applyProtection="0"/>
    <xf numFmtId="44"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9" fontId="4" fillId="0" borderId="0" applyFont="0" applyFill="0" applyBorder="0" applyAlignment="0" applyProtection="0"/>
    <xf numFmtId="44"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9" fontId="4" fillId="0" borderId="0" applyFont="0" applyFill="0" applyBorder="0" applyAlignment="0" applyProtection="0"/>
    <xf numFmtId="44"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9" fontId="4" fillId="0" borderId="0" applyFont="0" applyFill="0" applyBorder="0" applyAlignment="0" applyProtection="0"/>
    <xf numFmtId="44"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9" fontId="4" fillId="0" borderId="0" applyFont="0" applyFill="0" applyBorder="0" applyAlignment="0" applyProtection="0"/>
    <xf numFmtId="44"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9" fontId="4" fillId="0" borderId="0" applyFont="0" applyFill="0" applyBorder="0" applyAlignment="0" applyProtection="0"/>
    <xf numFmtId="44"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9" fontId="4" fillId="0" borderId="0" applyFont="0" applyFill="0" applyBorder="0" applyAlignment="0" applyProtection="0"/>
    <xf numFmtId="44"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9" fontId="4" fillId="0" borderId="0" applyFont="0" applyFill="0" applyBorder="0" applyAlignment="0" applyProtection="0"/>
    <xf numFmtId="44"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9" fontId="4" fillId="0" borderId="0" applyFont="0" applyFill="0" applyBorder="0" applyAlignment="0" applyProtection="0"/>
    <xf numFmtId="44"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9" fontId="4" fillId="0" borderId="0" applyFont="0" applyFill="0" applyBorder="0" applyAlignment="0" applyProtection="0"/>
    <xf numFmtId="44"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9" fontId="4" fillId="0" borderId="0" applyFont="0" applyFill="0" applyBorder="0" applyAlignment="0" applyProtection="0"/>
    <xf numFmtId="44"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9" fontId="4" fillId="0" borderId="0" applyFont="0" applyFill="0" applyBorder="0" applyAlignment="0" applyProtection="0"/>
    <xf numFmtId="44"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9" fontId="4" fillId="0" borderId="0" applyFont="0" applyFill="0" applyBorder="0" applyAlignment="0" applyProtection="0"/>
    <xf numFmtId="44"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9" fontId="4" fillId="0" borderId="0" applyFont="0" applyFill="0" applyBorder="0" applyAlignment="0" applyProtection="0"/>
    <xf numFmtId="44"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9" fontId="4" fillId="0" borderId="0" applyFont="0" applyFill="0" applyBorder="0" applyAlignment="0" applyProtection="0"/>
    <xf numFmtId="44"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9" fontId="4" fillId="0" borderId="0" applyFont="0" applyFill="0" applyBorder="0" applyAlignment="0" applyProtection="0"/>
    <xf numFmtId="44"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9" fontId="4" fillId="0" borderId="0" applyFont="0" applyFill="0" applyBorder="0" applyAlignment="0" applyProtection="0"/>
    <xf numFmtId="44"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9" fontId="4" fillId="0" borderId="0" applyFont="0" applyFill="0" applyBorder="0" applyAlignment="0" applyProtection="0"/>
    <xf numFmtId="44"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9" fontId="4" fillId="0" borderId="0" applyFont="0" applyFill="0" applyBorder="0" applyAlignment="0" applyProtection="0"/>
    <xf numFmtId="44"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9" fontId="4" fillId="0" borderId="0" applyFont="0" applyFill="0" applyBorder="0" applyAlignment="0" applyProtection="0"/>
    <xf numFmtId="44"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9" fontId="4" fillId="0" borderId="0" applyFont="0" applyFill="0" applyBorder="0" applyAlignment="0" applyProtection="0"/>
    <xf numFmtId="44"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9" fontId="4" fillId="0" borderId="0" applyFont="0" applyFill="0" applyBorder="0" applyAlignment="0" applyProtection="0"/>
    <xf numFmtId="44"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9" fontId="4" fillId="0" borderId="0" applyFont="0" applyFill="0" applyBorder="0" applyAlignment="0" applyProtection="0"/>
    <xf numFmtId="44"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9" fontId="4" fillId="0" borderId="0" applyFont="0" applyFill="0" applyBorder="0" applyAlignment="0" applyProtection="0"/>
    <xf numFmtId="44"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9" fontId="4" fillId="0" borderId="0" applyFont="0" applyFill="0" applyBorder="0" applyAlignment="0" applyProtection="0"/>
    <xf numFmtId="44"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9" fontId="4" fillId="0" borderId="0" applyFont="0" applyFill="0" applyBorder="0" applyAlignment="0" applyProtection="0"/>
    <xf numFmtId="44"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9" fontId="4" fillId="0" borderId="0" applyFont="0" applyFill="0" applyBorder="0" applyAlignment="0" applyProtection="0"/>
    <xf numFmtId="44"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9" fontId="4" fillId="0" borderId="0" applyFont="0" applyFill="0" applyBorder="0" applyAlignment="0" applyProtection="0"/>
    <xf numFmtId="44"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9" fontId="4" fillId="0" borderId="0" applyFont="0" applyFill="0" applyBorder="0" applyAlignment="0" applyProtection="0"/>
    <xf numFmtId="44"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9" fontId="4" fillId="0" borderId="0" applyFont="0" applyFill="0" applyBorder="0" applyAlignment="0" applyProtection="0"/>
    <xf numFmtId="44"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9" fontId="4" fillId="0" borderId="0" applyFont="0" applyFill="0" applyBorder="0" applyAlignment="0" applyProtection="0"/>
    <xf numFmtId="44"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9" fontId="4" fillId="0" borderId="0" applyFont="0" applyFill="0" applyBorder="0" applyAlignment="0" applyProtection="0"/>
    <xf numFmtId="44"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9" fontId="4" fillId="0" borderId="0" applyFont="0" applyFill="0" applyBorder="0" applyAlignment="0" applyProtection="0"/>
    <xf numFmtId="44"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9" fontId="4" fillId="0" borderId="0" applyFont="0" applyFill="0" applyBorder="0" applyAlignment="0" applyProtection="0"/>
    <xf numFmtId="44"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9" fontId="4" fillId="0" borderId="0" applyFont="0" applyFill="0" applyBorder="0" applyAlignment="0" applyProtection="0"/>
    <xf numFmtId="44"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9" fontId="4" fillId="0" borderId="0" applyFont="0" applyFill="0" applyBorder="0" applyAlignment="0" applyProtection="0"/>
    <xf numFmtId="44"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9" fontId="4" fillId="0" borderId="0" applyFont="0" applyFill="0" applyBorder="0" applyAlignment="0" applyProtection="0"/>
    <xf numFmtId="44"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9" fontId="4" fillId="0" borderId="0" applyFont="0" applyFill="0" applyBorder="0" applyAlignment="0" applyProtection="0"/>
    <xf numFmtId="44"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9" fontId="4" fillId="0" borderId="0" applyFont="0" applyFill="0" applyBorder="0" applyAlignment="0" applyProtection="0"/>
    <xf numFmtId="44"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9" fontId="4" fillId="0" borderId="0" applyFont="0" applyFill="0" applyBorder="0" applyAlignment="0" applyProtection="0"/>
    <xf numFmtId="44"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9" fontId="4" fillId="0" borderId="0" applyFont="0" applyFill="0" applyBorder="0" applyAlignment="0" applyProtection="0"/>
    <xf numFmtId="44"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9" fontId="4" fillId="0" borderId="0" applyFont="0" applyFill="0" applyBorder="0" applyAlignment="0" applyProtection="0"/>
    <xf numFmtId="44"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9" fontId="4" fillId="0" borderId="0" applyFont="0" applyFill="0" applyBorder="0" applyAlignment="0" applyProtection="0"/>
    <xf numFmtId="44"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9" fontId="4" fillId="0" borderId="0" applyFont="0" applyFill="0" applyBorder="0" applyAlignment="0" applyProtection="0"/>
    <xf numFmtId="44"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9" fontId="4" fillId="0" borderId="0" applyFont="0" applyFill="0" applyBorder="0" applyAlignment="0" applyProtection="0"/>
    <xf numFmtId="44"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9" fontId="4" fillId="0" borderId="0" applyFont="0" applyFill="0" applyBorder="0" applyAlignment="0" applyProtection="0"/>
    <xf numFmtId="44"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9" fontId="4" fillId="0" borderId="0" applyFont="0" applyFill="0" applyBorder="0" applyAlignment="0" applyProtection="0"/>
    <xf numFmtId="44"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9" fontId="4" fillId="0" borderId="0" applyFont="0" applyFill="0" applyBorder="0" applyAlignment="0" applyProtection="0"/>
    <xf numFmtId="44"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9" fontId="4" fillId="0" borderId="0" applyFont="0" applyFill="0" applyBorder="0" applyAlignment="0" applyProtection="0"/>
    <xf numFmtId="44"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9" fontId="4" fillId="0" borderId="0" applyFont="0" applyFill="0" applyBorder="0" applyAlignment="0" applyProtection="0"/>
    <xf numFmtId="44"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9" fontId="4" fillId="0" borderId="0" applyFont="0" applyFill="0" applyBorder="0" applyAlignment="0" applyProtection="0"/>
    <xf numFmtId="44"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9" fontId="4" fillId="0" borderId="0" applyFont="0" applyFill="0" applyBorder="0" applyAlignment="0" applyProtection="0"/>
    <xf numFmtId="44"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9" fontId="4" fillId="0" borderId="0" applyFont="0" applyFill="0" applyBorder="0" applyAlignment="0" applyProtection="0"/>
    <xf numFmtId="44"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9" fontId="4" fillId="0" borderId="0" applyFont="0" applyFill="0" applyBorder="0" applyAlignment="0" applyProtection="0"/>
    <xf numFmtId="44"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9" fontId="4" fillId="0" borderId="0" applyFont="0" applyFill="0" applyBorder="0" applyAlignment="0" applyProtection="0"/>
    <xf numFmtId="44"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9" fontId="4" fillId="0" borderId="0" applyFont="0" applyFill="0" applyBorder="0" applyAlignment="0" applyProtection="0"/>
    <xf numFmtId="44"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9" fontId="4" fillId="0" borderId="0" applyFont="0" applyFill="0" applyBorder="0" applyAlignment="0" applyProtection="0"/>
    <xf numFmtId="44"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9" fontId="4" fillId="0" borderId="0" applyFont="0" applyFill="0" applyBorder="0" applyAlignment="0" applyProtection="0"/>
    <xf numFmtId="44"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9" fontId="4" fillId="0" borderId="0" applyFont="0" applyFill="0" applyBorder="0" applyAlignment="0" applyProtection="0"/>
    <xf numFmtId="44"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9" fontId="4" fillId="0" borderId="0" applyFont="0" applyFill="0" applyBorder="0" applyAlignment="0" applyProtection="0"/>
    <xf numFmtId="44"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9" fontId="4" fillId="0" borderId="0" applyFont="0" applyFill="0" applyBorder="0" applyAlignment="0" applyProtection="0"/>
    <xf numFmtId="44"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9" fontId="4" fillId="0" borderId="0" applyFont="0" applyFill="0" applyBorder="0" applyAlignment="0" applyProtection="0"/>
    <xf numFmtId="44"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9" fontId="4" fillId="0" borderId="0" applyFont="0" applyFill="0" applyBorder="0" applyAlignment="0" applyProtection="0"/>
    <xf numFmtId="44"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9" fontId="4" fillId="0" borderId="0" applyFont="0" applyFill="0" applyBorder="0" applyAlignment="0" applyProtection="0"/>
    <xf numFmtId="44"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9" fontId="4" fillId="0" borderId="0" applyFont="0" applyFill="0" applyBorder="0" applyAlignment="0" applyProtection="0"/>
    <xf numFmtId="44"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9" fontId="4" fillId="0" borderId="0" applyFont="0" applyFill="0" applyBorder="0" applyAlignment="0" applyProtection="0"/>
    <xf numFmtId="44"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9" fontId="4" fillId="0" borderId="0" applyFont="0" applyFill="0" applyBorder="0" applyAlignment="0" applyProtection="0"/>
    <xf numFmtId="44"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9" fontId="4" fillId="0" borderId="0" applyFont="0" applyFill="0" applyBorder="0" applyAlignment="0" applyProtection="0"/>
    <xf numFmtId="44"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9" fontId="4" fillId="0" borderId="0" applyFont="0" applyFill="0" applyBorder="0" applyAlignment="0" applyProtection="0"/>
    <xf numFmtId="44"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9" fontId="4" fillId="0" borderId="0" applyFont="0" applyFill="0" applyBorder="0" applyAlignment="0" applyProtection="0"/>
    <xf numFmtId="44"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9" fontId="4" fillId="0" borderId="0" applyFont="0" applyFill="0" applyBorder="0" applyAlignment="0" applyProtection="0"/>
    <xf numFmtId="44"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9" fontId="4" fillId="0" borderId="0" applyFont="0" applyFill="0" applyBorder="0" applyAlignment="0" applyProtection="0"/>
    <xf numFmtId="44"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9" fontId="4" fillId="0" borderId="0" applyFont="0" applyFill="0" applyBorder="0" applyAlignment="0" applyProtection="0"/>
    <xf numFmtId="44"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9" fontId="4" fillId="0" borderId="0" applyFont="0" applyFill="0" applyBorder="0" applyAlignment="0" applyProtection="0"/>
    <xf numFmtId="44"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9" fontId="4" fillId="0" borderId="0" applyFont="0" applyFill="0" applyBorder="0" applyAlignment="0" applyProtection="0"/>
    <xf numFmtId="44"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9" fontId="4" fillId="0" borderId="0" applyFont="0" applyFill="0" applyBorder="0" applyAlignment="0" applyProtection="0"/>
    <xf numFmtId="44"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9" fontId="4" fillId="0" borderId="0" applyFont="0" applyFill="0" applyBorder="0" applyAlignment="0" applyProtection="0"/>
    <xf numFmtId="44"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9" fontId="4" fillId="0" borderId="0" applyFont="0" applyFill="0" applyBorder="0" applyAlignment="0" applyProtection="0"/>
    <xf numFmtId="44"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9" fontId="4" fillId="0" borderId="0" applyFont="0" applyFill="0" applyBorder="0" applyAlignment="0" applyProtection="0"/>
    <xf numFmtId="44"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9" fontId="4" fillId="0" borderId="0" applyFont="0" applyFill="0" applyBorder="0" applyAlignment="0" applyProtection="0"/>
    <xf numFmtId="44"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9" fontId="4" fillId="0" borderId="0" applyFont="0" applyFill="0" applyBorder="0" applyAlignment="0" applyProtection="0"/>
    <xf numFmtId="44"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9" fontId="4" fillId="0" borderId="0" applyFont="0" applyFill="0" applyBorder="0" applyAlignment="0" applyProtection="0"/>
    <xf numFmtId="44"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9" fontId="4" fillId="0" borderId="0" applyFont="0" applyFill="0" applyBorder="0" applyAlignment="0" applyProtection="0"/>
    <xf numFmtId="44"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9" fontId="4" fillId="0" borderId="0" applyFont="0" applyFill="0" applyBorder="0" applyAlignment="0" applyProtection="0"/>
    <xf numFmtId="44"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9" fontId="4" fillId="0" borderId="0" applyFont="0" applyFill="0" applyBorder="0" applyAlignment="0" applyProtection="0"/>
    <xf numFmtId="44"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9" fontId="4" fillId="0" borderId="0" applyFont="0" applyFill="0" applyBorder="0" applyAlignment="0" applyProtection="0"/>
    <xf numFmtId="44"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9" fontId="4" fillId="0" borderId="0" applyFont="0" applyFill="0" applyBorder="0" applyAlignment="0" applyProtection="0"/>
    <xf numFmtId="44"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9" fontId="4" fillId="0" borderId="0" applyFont="0" applyFill="0" applyBorder="0" applyAlignment="0" applyProtection="0"/>
    <xf numFmtId="44"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9" fontId="4" fillId="0" borderId="0" applyFont="0" applyFill="0" applyBorder="0" applyAlignment="0" applyProtection="0"/>
    <xf numFmtId="44"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9" fontId="4" fillId="0" borderId="0" applyFont="0" applyFill="0" applyBorder="0" applyAlignment="0" applyProtection="0"/>
    <xf numFmtId="44"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9" fontId="4" fillId="0" borderId="0" applyFont="0" applyFill="0" applyBorder="0" applyAlignment="0" applyProtection="0"/>
    <xf numFmtId="44"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9" fontId="4" fillId="0" borderId="0" applyFont="0" applyFill="0" applyBorder="0" applyAlignment="0" applyProtection="0"/>
    <xf numFmtId="44"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9" fontId="4" fillId="0" borderId="0" applyFont="0" applyFill="0" applyBorder="0" applyAlignment="0" applyProtection="0"/>
    <xf numFmtId="44"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9" fontId="4" fillId="0" borderId="0" applyFont="0" applyFill="0" applyBorder="0" applyAlignment="0" applyProtection="0"/>
    <xf numFmtId="44"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9" fontId="4" fillId="0" borderId="0" applyFont="0" applyFill="0" applyBorder="0" applyAlignment="0" applyProtection="0"/>
    <xf numFmtId="44"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9" fontId="4" fillId="0" borderId="0" applyFont="0" applyFill="0" applyBorder="0" applyAlignment="0" applyProtection="0"/>
    <xf numFmtId="44"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9" fontId="4" fillId="0" borderId="0" applyFont="0" applyFill="0" applyBorder="0" applyAlignment="0" applyProtection="0"/>
    <xf numFmtId="44"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9" fontId="4" fillId="0" borderId="0" applyFont="0" applyFill="0" applyBorder="0" applyAlignment="0" applyProtection="0"/>
    <xf numFmtId="44"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9" fontId="4" fillId="0" borderId="0" applyFont="0" applyFill="0" applyBorder="0" applyAlignment="0" applyProtection="0"/>
    <xf numFmtId="44"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9" fontId="4" fillId="0" borderId="0" applyFont="0" applyFill="0" applyBorder="0" applyAlignment="0" applyProtection="0"/>
    <xf numFmtId="44"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9" fontId="4" fillId="0" borderId="0" applyFont="0" applyFill="0" applyBorder="0" applyAlignment="0" applyProtection="0"/>
    <xf numFmtId="44"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9" fontId="4" fillId="0" borderId="0" applyFont="0" applyFill="0" applyBorder="0" applyAlignment="0" applyProtection="0"/>
    <xf numFmtId="44"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9" fontId="4" fillId="0" borderId="0" applyFont="0" applyFill="0" applyBorder="0" applyAlignment="0" applyProtection="0"/>
    <xf numFmtId="44"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9" fontId="4" fillId="0" borderId="0" applyFont="0" applyFill="0" applyBorder="0" applyAlignment="0" applyProtection="0"/>
    <xf numFmtId="44"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9" fontId="4" fillId="0" borderId="0" applyFont="0" applyFill="0" applyBorder="0" applyAlignment="0" applyProtection="0"/>
    <xf numFmtId="44"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9" fontId="4" fillId="0" borderId="0" applyFont="0" applyFill="0" applyBorder="0" applyAlignment="0" applyProtection="0"/>
    <xf numFmtId="44"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9" fontId="4" fillId="0" borderId="0" applyFont="0" applyFill="0" applyBorder="0" applyAlignment="0" applyProtection="0"/>
    <xf numFmtId="44"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9" fontId="4" fillId="0" borderId="0" applyFont="0" applyFill="0" applyBorder="0" applyAlignment="0" applyProtection="0"/>
    <xf numFmtId="44"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9" fontId="4" fillId="0" borderId="0" applyFont="0" applyFill="0" applyBorder="0" applyAlignment="0" applyProtection="0"/>
    <xf numFmtId="44"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9" fontId="4" fillId="0" borderId="0" applyFont="0" applyFill="0" applyBorder="0" applyAlignment="0" applyProtection="0"/>
    <xf numFmtId="44"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9" fontId="4" fillId="0" borderId="0" applyFont="0" applyFill="0" applyBorder="0" applyAlignment="0" applyProtection="0"/>
    <xf numFmtId="44"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9" fontId="4" fillId="0" borderId="0" applyFont="0" applyFill="0" applyBorder="0" applyAlignment="0" applyProtection="0"/>
    <xf numFmtId="44"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9" fontId="4" fillId="0" borderId="0" applyFont="0" applyFill="0" applyBorder="0" applyAlignment="0" applyProtection="0"/>
    <xf numFmtId="44"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9" fontId="4" fillId="0" borderId="0" applyFont="0" applyFill="0" applyBorder="0" applyAlignment="0" applyProtection="0"/>
    <xf numFmtId="44"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9" fontId="4" fillId="0" borderId="0" applyFont="0" applyFill="0" applyBorder="0" applyAlignment="0" applyProtection="0"/>
    <xf numFmtId="44"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9" fontId="4" fillId="0" borderId="0" applyFont="0" applyFill="0" applyBorder="0" applyAlignment="0" applyProtection="0"/>
    <xf numFmtId="44"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9" fontId="4" fillId="0" borderId="0" applyFont="0" applyFill="0" applyBorder="0" applyAlignment="0" applyProtection="0"/>
    <xf numFmtId="44"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9" fontId="4" fillId="0" borderId="0" applyFont="0" applyFill="0" applyBorder="0" applyAlignment="0" applyProtection="0"/>
    <xf numFmtId="44"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9" fontId="4" fillId="0" borderId="0" applyFont="0" applyFill="0" applyBorder="0" applyAlignment="0" applyProtection="0"/>
    <xf numFmtId="44"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9" fontId="4" fillId="0" borderId="0" applyFont="0" applyFill="0" applyBorder="0" applyAlignment="0" applyProtection="0"/>
    <xf numFmtId="44"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9" fontId="4" fillId="0" borderId="0" applyFont="0" applyFill="0" applyBorder="0" applyAlignment="0" applyProtection="0"/>
    <xf numFmtId="44"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9" fontId="4" fillId="0" borderId="0" applyFont="0" applyFill="0" applyBorder="0" applyAlignment="0" applyProtection="0"/>
    <xf numFmtId="44"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9" fontId="4" fillId="0" borderId="0" applyFont="0" applyFill="0" applyBorder="0" applyAlignment="0" applyProtection="0"/>
    <xf numFmtId="44"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9" fontId="4" fillId="0" borderId="0" applyFont="0" applyFill="0" applyBorder="0" applyAlignment="0" applyProtection="0"/>
    <xf numFmtId="44"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43"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43" fontId="4" fillId="0" borderId="0" applyFont="0" applyFill="0" applyBorder="0" applyAlignment="0" applyProtection="0"/>
    <xf numFmtId="9" fontId="4" fillId="0" borderId="0" applyFont="0" applyFill="0" applyBorder="0" applyAlignment="0" applyProtection="0"/>
    <xf numFmtId="0" fontId="25" fillId="0" borderId="0" applyNumberFormat="0" applyFill="0" applyBorder="0" applyAlignment="0" applyProtection="0"/>
  </cellStyleXfs>
  <cellXfs count="63">
    <xf numFmtId="0" fontId="0" fillId="0" borderId="0" xfId="0"/>
    <xf numFmtId="0" fontId="1" fillId="0" borderId="0" xfId="0" applyFont="1"/>
    <xf numFmtId="4" fontId="0" fillId="0" borderId="0" xfId="0" applyNumberFormat="1"/>
    <xf numFmtId="3" fontId="0" fillId="0" borderId="0" xfId="0" applyNumberFormat="1"/>
    <xf numFmtId="0" fontId="1" fillId="33" borderId="10" xfId="0" applyFont="1" applyFill="1" applyBorder="1"/>
    <xf numFmtId="3" fontId="1" fillId="33" borderId="10" xfId="0" applyNumberFormat="1" applyFont="1" applyFill="1" applyBorder="1"/>
    <xf numFmtId="0" fontId="17" fillId="0" borderId="0" xfId="0" applyFont="1"/>
    <xf numFmtId="3" fontId="17" fillId="0" borderId="0" xfId="0" applyNumberFormat="1" applyFont="1"/>
    <xf numFmtId="4" fontId="20" fillId="33" borderId="10" xfId="0" applyNumberFormat="1" applyFont="1" applyFill="1" applyBorder="1" applyAlignment="1">
      <alignment horizontal="center"/>
    </xf>
    <xf numFmtId="0" fontId="0" fillId="0" borderId="0" xfId="0" applyFill="1"/>
    <xf numFmtId="164" fontId="0" fillId="0" borderId="0" xfId="46391" applyNumberFormat="1" applyFont="1"/>
    <xf numFmtId="0" fontId="0" fillId="0" borderId="0" xfId="0" applyAlignment="1">
      <alignment wrapText="1"/>
    </xf>
    <xf numFmtId="164" fontId="0" fillId="34" borderId="0" xfId="46391" applyNumberFormat="1" applyFont="1" applyFill="1"/>
    <xf numFmtId="164" fontId="0" fillId="0" borderId="0" xfId="46391" applyNumberFormat="1" applyFont="1" applyFill="1"/>
    <xf numFmtId="43" fontId="0" fillId="0" borderId="0" xfId="46391" applyFont="1" applyFill="1"/>
    <xf numFmtId="9" fontId="0" fillId="34" borderId="0" xfId="46392" applyFont="1" applyFill="1"/>
    <xf numFmtId="9" fontId="0" fillId="0" borderId="0" xfId="46392" applyFont="1" applyFill="1"/>
    <xf numFmtId="0" fontId="0" fillId="35" borderId="0" xfId="0" applyFill="1"/>
    <xf numFmtId="43" fontId="0" fillId="34" borderId="0" xfId="46391" applyNumberFormat="1" applyFont="1" applyFill="1"/>
    <xf numFmtId="43" fontId="0" fillId="0" borderId="0" xfId="46391" applyNumberFormat="1" applyFont="1"/>
    <xf numFmtId="37" fontId="0" fillId="0" borderId="0" xfId="46391" applyNumberFormat="1" applyFont="1"/>
    <xf numFmtId="0" fontId="17" fillId="0" borderId="0" xfId="0" applyFont="1" applyAlignment="1">
      <alignment wrapText="1"/>
    </xf>
    <xf numFmtId="0" fontId="1" fillId="0" borderId="11" xfId="0" applyFont="1" applyBorder="1" applyAlignment="1">
      <alignment wrapText="1"/>
    </xf>
    <xf numFmtId="164" fontId="1" fillId="0" borderId="12" xfId="46391" applyNumberFormat="1" applyFont="1" applyBorder="1"/>
    <xf numFmtId="0" fontId="1" fillId="0" borderId="13" xfId="0" applyFont="1" applyBorder="1" applyAlignment="1">
      <alignment wrapText="1"/>
    </xf>
    <xf numFmtId="164" fontId="1" fillId="0" borderId="14" xfId="46391" applyNumberFormat="1" applyFont="1" applyBorder="1"/>
    <xf numFmtId="0" fontId="1" fillId="0" borderId="15" xfId="0" applyFont="1" applyBorder="1" applyAlignment="1">
      <alignment wrapText="1"/>
    </xf>
    <xf numFmtId="164" fontId="0" fillId="0" borderId="0" xfId="0" applyNumberFormat="1"/>
    <xf numFmtId="0" fontId="0" fillId="34" borderId="0" xfId="0" applyFill="1" applyAlignment="1">
      <alignment wrapText="1"/>
    </xf>
    <xf numFmtId="0" fontId="1" fillId="0" borderId="0" xfId="0" applyFont="1" applyFill="1"/>
    <xf numFmtId="4" fontId="0" fillId="0" borderId="0" xfId="0" applyNumberFormat="1" applyFill="1"/>
    <xf numFmtId="0" fontId="0" fillId="0" borderId="0" xfId="0" applyFill="1" applyAlignment="1">
      <alignment horizontal="center"/>
    </xf>
    <xf numFmtId="164" fontId="0" fillId="0" borderId="0" xfId="0" applyNumberFormat="1" applyFill="1"/>
    <xf numFmtId="0" fontId="17" fillId="0" borderId="0" xfId="0" applyFont="1" applyFill="1"/>
    <xf numFmtId="9" fontId="17" fillId="0" borderId="0" xfId="46392" applyFont="1" applyFill="1"/>
    <xf numFmtId="164" fontId="17" fillId="0" borderId="0" xfId="0" applyNumberFormat="1" applyFont="1" applyFill="1"/>
    <xf numFmtId="164" fontId="1" fillId="0" borderId="0" xfId="46391" applyNumberFormat="1" applyFont="1" applyFill="1"/>
    <xf numFmtId="43" fontId="1" fillId="0" borderId="0" xfId="46391" applyFont="1" applyFill="1"/>
    <xf numFmtId="0" fontId="0" fillId="0" borderId="0" xfId="0" applyFill="1" applyAlignment="1">
      <alignment wrapText="1"/>
    </xf>
    <xf numFmtId="9" fontId="0" fillId="0" borderId="0" xfId="0" applyNumberFormat="1" applyFill="1"/>
    <xf numFmtId="43" fontId="0" fillId="0" borderId="0" xfId="0" applyNumberFormat="1" applyFill="1"/>
    <xf numFmtId="0" fontId="1" fillId="0" borderId="17" xfId="0" applyFont="1" applyFill="1" applyBorder="1" applyAlignment="1">
      <alignment horizontal="center"/>
    </xf>
    <xf numFmtId="0" fontId="1" fillId="0" borderId="18" xfId="0" applyFont="1" applyFill="1" applyBorder="1" applyAlignment="1">
      <alignment horizontal="center"/>
    </xf>
    <xf numFmtId="164" fontId="1" fillId="0" borderId="18" xfId="46391" applyNumberFormat="1" applyFont="1" applyFill="1" applyBorder="1" applyAlignment="1">
      <alignment horizontal="center"/>
    </xf>
    <xf numFmtId="43" fontId="1" fillId="0" borderId="18" xfId="46391" applyFont="1" applyFill="1" applyBorder="1" applyAlignment="1">
      <alignment horizontal="center"/>
    </xf>
    <xf numFmtId="0" fontId="20" fillId="0" borderId="18" xfId="0" applyFont="1" applyFill="1" applyBorder="1" applyAlignment="1">
      <alignment horizontal="center"/>
    </xf>
    <xf numFmtId="0" fontId="1" fillId="0" borderId="18" xfId="0" applyFont="1" applyFill="1" applyBorder="1" applyAlignment="1">
      <alignment horizontal="center" wrapText="1"/>
    </xf>
    <xf numFmtId="0" fontId="1" fillId="0" borderId="19" xfId="0" applyFont="1" applyFill="1" applyBorder="1" applyAlignment="1">
      <alignment horizontal="center"/>
    </xf>
    <xf numFmtId="0" fontId="1" fillId="0" borderId="20" xfId="0" applyFont="1" applyFill="1" applyBorder="1" applyAlignment="1">
      <alignment horizontal="center"/>
    </xf>
    <xf numFmtId="0" fontId="20" fillId="0" borderId="0" xfId="0" applyFont="1" applyFill="1" applyAlignment="1">
      <alignment wrapText="1"/>
    </xf>
    <xf numFmtId="4" fontId="20" fillId="0" borderId="18" xfId="0" applyNumberFormat="1" applyFont="1" applyFill="1" applyBorder="1" applyAlignment="1">
      <alignment horizontal="center"/>
    </xf>
    <xf numFmtId="9" fontId="20" fillId="0" borderId="18" xfId="46392" applyFont="1" applyFill="1" applyBorder="1" applyAlignment="1">
      <alignment horizontal="center"/>
    </xf>
    <xf numFmtId="0" fontId="1" fillId="0" borderId="0" xfId="0" applyFont="1" applyAlignment="1">
      <alignment horizontal="center" wrapText="1"/>
    </xf>
    <xf numFmtId="164" fontId="1" fillId="0" borderId="0" xfId="46391" applyNumberFormat="1" applyFont="1" applyAlignment="1">
      <alignment horizontal="center"/>
    </xf>
    <xf numFmtId="0" fontId="1" fillId="35" borderId="0" xfId="0" applyFont="1" applyFill="1" applyAlignment="1">
      <alignment horizontal="center"/>
    </xf>
    <xf numFmtId="164" fontId="1" fillId="35" borderId="16" xfId="46391" applyNumberFormat="1" applyFont="1" applyFill="1" applyBorder="1"/>
    <xf numFmtId="0" fontId="1" fillId="0" borderId="0" xfId="0" applyFont="1" applyAlignment="1">
      <alignment horizontal="center"/>
    </xf>
    <xf numFmtId="0" fontId="0" fillId="0" borderId="0" xfId="0" applyAlignment="1">
      <alignment horizontal="center"/>
    </xf>
    <xf numFmtId="0" fontId="25" fillId="0" borderId="0" xfId="46393" applyAlignment="1">
      <alignment wrapText="1"/>
    </xf>
    <xf numFmtId="0" fontId="25" fillId="0" borderId="0" xfId="46393" applyFill="1"/>
    <xf numFmtId="0" fontId="26" fillId="0" borderId="0" xfId="0" applyFont="1" applyFill="1"/>
    <xf numFmtId="0" fontId="26" fillId="0" borderId="0" xfId="0" applyFont="1" applyAlignment="1">
      <alignment wrapText="1"/>
    </xf>
    <xf numFmtId="0" fontId="26" fillId="0" borderId="0" xfId="0" applyFont="1" applyAlignment="1">
      <alignment horizontal="center"/>
    </xf>
  </cellXfs>
  <cellStyles count="46394">
    <cellStyle name="20% - Accent1" xfId="18" builtinId="30" customBuiltin="1"/>
    <cellStyle name="20% - Accent1 10" xfId="1300"/>
    <cellStyle name="20% - Accent1 10 2" xfId="3792"/>
    <cellStyle name="20% - Accent1 10 2 2" xfId="9048"/>
    <cellStyle name="20% - Accent1 10 2 2 2" xfId="19316"/>
    <cellStyle name="20% - Accent1 10 2 2 2 2" xfId="39845"/>
    <cellStyle name="20% - Accent1 10 2 2 3" xfId="29580"/>
    <cellStyle name="20% - Accent1 10 2 3" xfId="14060"/>
    <cellStyle name="20% - Accent1 10 2 3 2" xfId="34589"/>
    <cellStyle name="20% - Accent1 10 2 4" xfId="24324"/>
    <cellStyle name="20% - Accent1 10 2 5" xfId="45116"/>
    <cellStyle name="20% - Accent1 10 3" xfId="6560"/>
    <cellStyle name="20% - Accent1 10 3 2" xfId="16828"/>
    <cellStyle name="20% - Accent1 10 3 2 2" xfId="37357"/>
    <cellStyle name="20% - Accent1 10 3 3" xfId="27092"/>
    <cellStyle name="20% - Accent1 10 4" xfId="11572"/>
    <cellStyle name="20% - Accent1 10 4 2" xfId="32101"/>
    <cellStyle name="20% - Accent1 10 5" xfId="21836"/>
    <cellStyle name="20% - Accent1 10 6" xfId="42628"/>
    <cellStyle name="20% - Accent1 11" xfId="2549"/>
    <cellStyle name="20% - Accent1 11 2" xfId="7805"/>
    <cellStyle name="20% - Accent1 11 2 2" xfId="18073"/>
    <cellStyle name="20% - Accent1 11 2 2 2" xfId="38602"/>
    <cellStyle name="20% - Accent1 11 2 3" xfId="28337"/>
    <cellStyle name="20% - Accent1 11 3" xfId="12817"/>
    <cellStyle name="20% - Accent1 11 3 2" xfId="33346"/>
    <cellStyle name="20% - Accent1 11 4" xfId="23081"/>
    <cellStyle name="20% - Accent1 11 5" xfId="43873"/>
    <cellStyle name="20% - Accent1 12" xfId="5040"/>
    <cellStyle name="20% - Accent1 12 2" xfId="10296"/>
    <cellStyle name="20% - Accent1 12 2 2" xfId="20564"/>
    <cellStyle name="20% - Accent1 12 2 2 2" xfId="41093"/>
    <cellStyle name="20% - Accent1 12 2 3" xfId="30828"/>
    <cellStyle name="20% - Accent1 12 3" xfId="15308"/>
    <cellStyle name="20% - Accent1 12 3 2" xfId="35837"/>
    <cellStyle name="20% - Accent1 12 4" xfId="25572"/>
    <cellStyle name="20% - Accent1 12 5" xfId="46364"/>
    <cellStyle name="20% - Accent1 13" xfId="5055"/>
    <cellStyle name="20% - Accent1 13 2" xfId="10311"/>
    <cellStyle name="20% - Accent1 13 2 2" xfId="20579"/>
    <cellStyle name="20% - Accent1 13 2 2 2" xfId="41108"/>
    <cellStyle name="20% - Accent1 13 2 3" xfId="30843"/>
    <cellStyle name="20% - Accent1 13 3" xfId="15323"/>
    <cellStyle name="20% - Accent1 13 3 2" xfId="35852"/>
    <cellStyle name="20% - Accent1 13 4" xfId="25587"/>
    <cellStyle name="20% - Accent1 13 5" xfId="46379"/>
    <cellStyle name="20% - Accent1 14" xfId="5317"/>
    <cellStyle name="20% - Accent1 14 2" xfId="15585"/>
    <cellStyle name="20% - Accent1 14 2 2" xfId="36114"/>
    <cellStyle name="20% - Accent1 14 3" xfId="25849"/>
    <cellStyle name="20% - Accent1 14 4" xfId="41385"/>
    <cellStyle name="20% - Accent1 15" xfId="5069"/>
    <cellStyle name="20% - Accent1 15 2" xfId="15337"/>
    <cellStyle name="20% - Accent1 15 2 2" xfId="35866"/>
    <cellStyle name="20% - Accent1 15 3" xfId="25601"/>
    <cellStyle name="20% - Accent1 16" xfId="10324"/>
    <cellStyle name="20% - Accent1 16 2" xfId="30856"/>
    <cellStyle name="20% - Accent1 17" xfId="20593"/>
    <cellStyle name="20% - Accent1 18" xfId="41123"/>
    <cellStyle name="20% - Accent1 19" xfId="41137"/>
    <cellStyle name="20% - Accent1 2" xfId="55"/>
    <cellStyle name="20% - Accent1 2 10" xfId="5087"/>
    <cellStyle name="20% - Accent1 2 10 2" xfId="15355"/>
    <cellStyle name="20% - Accent1 2 10 2 2" xfId="35884"/>
    <cellStyle name="20% - Accent1 2 10 3" xfId="25619"/>
    <cellStyle name="20% - Accent1 2 11" xfId="10347"/>
    <cellStyle name="20% - Accent1 2 11 2" xfId="30876"/>
    <cellStyle name="20% - Accent1 2 12" xfId="20611"/>
    <cellStyle name="20% - Accent1 2 13" xfId="41155"/>
    <cellStyle name="20% - Accent1 2 2" xfId="127"/>
    <cellStyle name="20% - Accent1 2 2 10" xfId="10407"/>
    <cellStyle name="20% - Accent1 2 2 10 2" xfId="30936"/>
    <cellStyle name="20% - Accent1 2 2 11" xfId="20671"/>
    <cellStyle name="20% - Accent1 2 2 12" xfId="41215"/>
    <cellStyle name="20% - Accent1 2 2 2" xfId="246"/>
    <cellStyle name="20% - Accent1 2 2 2 10" xfId="20788"/>
    <cellStyle name="20% - Accent1 2 2 2 11" xfId="41332"/>
    <cellStyle name="20% - Accent1 2 2 2 2" xfId="498"/>
    <cellStyle name="20% - Accent1 2 2 2 2 2" xfId="999"/>
    <cellStyle name="20% - Accent1 2 2 2 2 2 2" xfId="2248"/>
    <cellStyle name="20% - Accent1 2 2 2 2 2 2 2" xfId="4736"/>
    <cellStyle name="20% - Accent1 2 2 2 2 2 2 2 2" xfId="9992"/>
    <cellStyle name="20% - Accent1 2 2 2 2 2 2 2 2 2" xfId="20260"/>
    <cellStyle name="20% - Accent1 2 2 2 2 2 2 2 2 2 2" xfId="40789"/>
    <cellStyle name="20% - Accent1 2 2 2 2 2 2 2 2 3" xfId="30524"/>
    <cellStyle name="20% - Accent1 2 2 2 2 2 2 2 3" xfId="15004"/>
    <cellStyle name="20% - Accent1 2 2 2 2 2 2 2 3 2" xfId="35533"/>
    <cellStyle name="20% - Accent1 2 2 2 2 2 2 2 4" xfId="25268"/>
    <cellStyle name="20% - Accent1 2 2 2 2 2 2 2 5" xfId="46060"/>
    <cellStyle name="20% - Accent1 2 2 2 2 2 2 3" xfId="7504"/>
    <cellStyle name="20% - Accent1 2 2 2 2 2 2 3 2" xfId="17772"/>
    <cellStyle name="20% - Accent1 2 2 2 2 2 2 3 2 2" xfId="38301"/>
    <cellStyle name="20% - Accent1 2 2 2 2 2 2 3 3" xfId="28036"/>
    <cellStyle name="20% - Accent1 2 2 2 2 2 2 4" xfId="12516"/>
    <cellStyle name="20% - Accent1 2 2 2 2 2 2 4 2" xfId="33045"/>
    <cellStyle name="20% - Accent1 2 2 2 2 2 2 5" xfId="22780"/>
    <cellStyle name="20% - Accent1 2 2 2 2 2 2 6" xfId="43572"/>
    <cellStyle name="20% - Accent1 2 2 2 2 2 3" xfId="3491"/>
    <cellStyle name="20% - Accent1 2 2 2 2 2 3 2" xfId="8747"/>
    <cellStyle name="20% - Accent1 2 2 2 2 2 3 2 2" xfId="19015"/>
    <cellStyle name="20% - Accent1 2 2 2 2 2 3 2 2 2" xfId="39544"/>
    <cellStyle name="20% - Accent1 2 2 2 2 2 3 2 3" xfId="29279"/>
    <cellStyle name="20% - Accent1 2 2 2 2 2 3 3" xfId="13759"/>
    <cellStyle name="20% - Accent1 2 2 2 2 2 3 3 2" xfId="34288"/>
    <cellStyle name="20% - Accent1 2 2 2 2 2 3 4" xfId="24023"/>
    <cellStyle name="20% - Accent1 2 2 2 2 2 3 5" xfId="44815"/>
    <cellStyle name="20% - Accent1 2 2 2 2 2 4" xfId="6259"/>
    <cellStyle name="20% - Accent1 2 2 2 2 2 4 2" xfId="16527"/>
    <cellStyle name="20% - Accent1 2 2 2 2 2 4 2 2" xfId="37056"/>
    <cellStyle name="20% - Accent1 2 2 2 2 2 4 3" xfId="26791"/>
    <cellStyle name="20% - Accent1 2 2 2 2 2 5" xfId="11271"/>
    <cellStyle name="20% - Accent1 2 2 2 2 2 5 2" xfId="31800"/>
    <cellStyle name="20% - Accent1 2 2 2 2 2 6" xfId="21535"/>
    <cellStyle name="20% - Accent1 2 2 2 2 2 7" xfId="42327"/>
    <cellStyle name="20% - Accent1 2 2 2 2 3" xfId="1749"/>
    <cellStyle name="20% - Accent1 2 2 2 2 3 2" xfId="4238"/>
    <cellStyle name="20% - Accent1 2 2 2 2 3 2 2" xfId="9494"/>
    <cellStyle name="20% - Accent1 2 2 2 2 3 2 2 2" xfId="19762"/>
    <cellStyle name="20% - Accent1 2 2 2 2 3 2 2 2 2" xfId="40291"/>
    <cellStyle name="20% - Accent1 2 2 2 2 3 2 2 3" xfId="30026"/>
    <cellStyle name="20% - Accent1 2 2 2 2 3 2 3" xfId="14506"/>
    <cellStyle name="20% - Accent1 2 2 2 2 3 2 3 2" xfId="35035"/>
    <cellStyle name="20% - Accent1 2 2 2 2 3 2 4" xfId="24770"/>
    <cellStyle name="20% - Accent1 2 2 2 2 3 2 5" xfId="45562"/>
    <cellStyle name="20% - Accent1 2 2 2 2 3 3" xfId="7006"/>
    <cellStyle name="20% - Accent1 2 2 2 2 3 3 2" xfId="17274"/>
    <cellStyle name="20% - Accent1 2 2 2 2 3 3 2 2" xfId="37803"/>
    <cellStyle name="20% - Accent1 2 2 2 2 3 3 3" xfId="27538"/>
    <cellStyle name="20% - Accent1 2 2 2 2 3 4" xfId="12018"/>
    <cellStyle name="20% - Accent1 2 2 2 2 3 4 2" xfId="32547"/>
    <cellStyle name="20% - Accent1 2 2 2 2 3 5" xfId="22282"/>
    <cellStyle name="20% - Accent1 2 2 2 2 3 6" xfId="43074"/>
    <cellStyle name="20% - Accent1 2 2 2 2 4" xfId="2993"/>
    <cellStyle name="20% - Accent1 2 2 2 2 4 2" xfId="8249"/>
    <cellStyle name="20% - Accent1 2 2 2 2 4 2 2" xfId="18517"/>
    <cellStyle name="20% - Accent1 2 2 2 2 4 2 2 2" xfId="39046"/>
    <cellStyle name="20% - Accent1 2 2 2 2 4 2 3" xfId="28781"/>
    <cellStyle name="20% - Accent1 2 2 2 2 4 3" xfId="13261"/>
    <cellStyle name="20% - Accent1 2 2 2 2 4 3 2" xfId="33790"/>
    <cellStyle name="20% - Accent1 2 2 2 2 4 4" xfId="23525"/>
    <cellStyle name="20% - Accent1 2 2 2 2 4 5" xfId="44317"/>
    <cellStyle name="20% - Accent1 2 2 2 2 5" xfId="5761"/>
    <cellStyle name="20% - Accent1 2 2 2 2 5 2" xfId="16029"/>
    <cellStyle name="20% - Accent1 2 2 2 2 5 2 2" xfId="36558"/>
    <cellStyle name="20% - Accent1 2 2 2 2 5 3" xfId="26293"/>
    <cellStyle name="20% - Accent1 2 2 2 2 6" xfId="10773"/>
    <cellStyle name="20% - Accent1 2 2 2 2 6 2" xfId="31302"/>
    <cellStyle name="20% - Accent1 2 2 2 2 7" xfId="21037"/>
    <cellStyle name="20% - Accent1 2 2 2 2 8" xfId="41829"/>
    <cellStyle name="20% - Accent1 2 2 2 3" xfId="750"/>
    <cellStyle name="20% - Accent1 2 2 2 3 2" xfId="1999"/>
    <cellStyle name="20% - Accent1 2 2 2 3 2 2" xfId="4487"/>
    <cellStyle name="20% - Accent1 2 2 2 3 2 2 2" xfId="9743"/>
    <cellStyle name="20% - Accent1 2 2 2 3 2 2 2 2" xfId="20011"/>
    <cellStyle name="20% - Accent1 2 2 2 3 2 2 2 2 2" xfId="40540"/>
    <cellStyle name="20% - Accent1 2 2 2 3 2 2 2 3" xfId="30275"/>
    <cellStyle name="20% - Accent1 2 2 2 3 2 2 3" xfId="14755"/>
    <cellStyle name="20% - Accent1 2 2 2 3 2 2 3 2" xfId="35284"/>
    <cellStyle name="20% - Accent1 2 2 2 3 2 2 4" xfId="25019"/>
    <cellStyle name="20% - Accent1 2 2 2 3 2 2 5" xfId="45811"/>
    <cellStyle name="20% - Accent1 2 2 2 3 2 3" xfId="7255"/>
    <cellStyle name="20% - Accent1 2 2 2 3 2 3 2" xfId="17523"/>
    <cellStyle name="20% - Accent1 2 2 2 3 2 3 2 2" xfId="38052"/>
    <cellStyle name="20% - Accent1 2 2 2 3 2 3 3" xfId="27787"/>
    <cellStyle name="20% - Accent1 2 2 2 3 2 4" xfId="12267"/>
    <cellStyle name="20% - Accent1 2 2 2 3 2 4 2" xfId="32796"/>
    <cellStyle name="20% - Accent1 2 2 2 3 2 5" xfId="22531"/>
    <cellStyle name="20% - Accent1 2 2 2 3 2 6" xfId="43323"/>
    <cellStyle name="20% - Accent1 2 2 2 3 3" xfId="3242"/>
    <cellStyle name="20% - Accent1 2 2 2 3 3 2" xfId="8498"/>
    <cellStyle name="20% - Accent1 2 2 2 3 3 2 2" xfId="18766"/>
    <cellStyle name="20% - Accent1 2 2 2 3 3 2 2 2" xfId="39295"/>
    <cellStyle name="20% - Accent1 2 2 2 3 3 2 3" xfId="29030"/>
    <cellStyle name="20% - Accent1 2 2 2 3 3 3" xfId="13510"/>
    <cellStyle name="20% - Accent1 2 2 2 3 3 3 2" xfId="34039"/>
    <cellStyle name="20% - Accent1 2 2 2 3 3 4" xfId="23774"/>
    <cellStyle name="20% - Accent1 2 2 2 3 3 5" xfId="44566"/>
    <cellStyle name="20% - Accent1 2 2 2 3 4" xfId="6010"/>
    <cellStyle name="20% - Accent1 2 2 2 3 4 2" xfId="16278"/>
    <cellStyle name="20% - Accent1 2 2 2 3 4 2 2" xfId="36807"/>
    <cellStyle name="20% - Accent1 2 2 2 3 4 3" xfId="26542"/>
    <cellStyle name="20% - Accent1 2 2 2 3 5" xfId="11022"/>
    <cellStyle name="20% - Accent1 2 2 2 3 5 2" xfId="31551"/>
    <cellStyle name="20% - Accent1 2 2 2 3 6" xfId="21286"/>
    <cellStyle name="20% - Accent1 2 2 2 3 7" xfId="42078"/>
    <cellStyle name="20% - Accent1 2 2 2 4" xfId="1247"/>
    <cellStyle name="20% - Accent1 2 2 2 4 2" xfId="2496"/>
    <cellStyle name="20% - Accent1 2 2 2 4 2 2" xfId="4984"/>
    <cellStyle name="20% - Accent1 2 2 2 4 2 2 2" xfId="10240"/>
    <cellStyle name="20% - Accent1 2 2 2 4 2 2 2 2" xfId="20508"/>
    <cellStyle name="20% - Accent1 2 2 2 4 2 2 2 2 2" xfId="41037"/>
    <cellStyle name="20% - Accent1 2 2 2 4 2 2 2 3" xfId="30772"/>
    <cellStyle name="20% - Accent1 2 2 2 4 2 2 3" xfId="15252"/>
    <cellStyle name="20% - Accent1 2 2 2 4 2 2 3 2" xfId="35781"/>
    <cellStyle name="20% - Accent1 2 2 2 4 2 2 4" xfId="25516"/>
    <cellStyle name="20% - Accent1 2 2 2 4 2 2 5" xfId="46308"/>
    <cellStyle name="20% - Accent1 2 2 2 4 2 3" xfId="7752"/>
    <cellStyle name="20% - Accent1 2 2 2 4 2 3 2" xfId="18020"/>
    <cellStyle name="20% - Accent1 2 2 2 4 2 3 2 2" xfId="38549"/>
    <cellStyle name="20% - Accent1 2 2 2 4 2 3 3" xfId="28284"/>
    <cellStyle name="20% - Accent1 2 2 2 4 2 4" xfId="12764"/>
    <cellStyle name="20% - Accent1 2 2 2 4 2 4 2" xfId="33293"/>
    <cellStyle name="20% - Accent1 2 2 2 4 2 5" xfId="23028"/>
    <cellStyle name="20% - Accent1 2 2 2 4 2 6" xfId="43820"/>
    <cellStyle name="20% - Accent1 2 2 2 4 3" xfId="3739"/>
    <cellStyle name="20% - Accent1 2 2 2 4 3 2" xfId="8995"/>
    <cellStyle name="20% - Accent1 2 2 2 4 3 2 2" xfId="19263"/>
    <cellStyle name="20% - Accent1 2 2 2 4 3 2 2 2" xfId="39792"/>
    <cellStyle name="20% - Accent1 2 2 2 4 3 2 3" xfId="29527"/>
    <cellStyle name="20% - Accent1 2 2 2 4 3 3" xfId="14007"/>
    <cellStyle name="20% - Accent1 2 2 2 4 3 3 2" xfId="34536"/>
    <cellStyle name="20% - Accent1 2 2 2 4 3 4" xfId="24271"/>
    <cellStyle name="20% - Accent1 2 2 2 4 3 5" xfId="45063"/>
    <cellStyle name="20% - Accent1 2 2 2 4 4" xfId="6507"/>
    <cellStyle name="20% - Accent1 2 2 2 4 4 2" xfId="16775"/>
    <cellStyle name="20% - Accent1 2 2 2 4 4 2 2" xfId="37304"/>
    <cellStyle name="20% - Accent1 2 2 2 4 4 3" xfId="27039"/>
    <cellStyle name="20% - Accent1 2 2 2 4 5" xfId="11519"/>
    <cellStyle name="20% - Accent1 2 2 2 4 5 2" xfId="32048"/>
    <cellStyle name="20% - Accent1 2 2 2 4 6" xfId="21783"/>
    <cellStyle name="20% - Accent1 2 2 2 4 7" xfId="42575"/>
    <cellStyle name="20% - Accent1 2 2 2 5" xfId="1500"/>
    <cellStyle name="20% - Accent1 2 2 2 5 2" xfId="3989"/>
    <cellStyle name="20% - Accent1 2 2 2 5 2 2" xfId="9245"/>
    <cellStyle name="20% - Accent1 2 2 2 5 2 2 2" xfId="19513"/>
    <cellStyle name="20% - Accent1 2 2 2 5 2 2 2 2" xfId="40042"/>
    <cellStyle name="20% - Accent1 2 2 2 5 2 2 3" xfId="29777"/>
    <cellStyle name="20% - Accent1 2 2 2 5 2 3" xfId="14257"/>
    <cellStyle name="20% - Accent1 2 2 2 5 2 3 2" xfId="34786"/>
    <cellStyle name="20% - Accent1 2 2 2 5 2 4" xfId="24521"/>
    <cellStyle name="20% - Accent1 2 2 2 5 2 5" xfId="45313"/>
    <cellStyle name="20% - Accent1 2 2 2 5 3" xfId="6757"/>
    <cellStyle name="20% - Accent1 2 2 2 5 3 2" xfId="17025"/>
    <cellStyle name="20% - Accent1 2 2 2 5 3 2 2" xfId="37554"/>
    <cellStyle name="20% - Accent1 2 2 2 5 3 3" xfId="27289"/>
    <cellStyle name="20% - Accent1 2 2 2 5 4" xfId="11769"/>
    <cellStyle name="20% - Accent1 2 2 2 5 4 2" xfId="32298"/>
    <cellStyle name="20% - Accent1 2 2 2 5 5" xfId="22033"/>
    <cellStyle name="20% - Accent1 2 2 2 5 6" xfId="42825"/>
    <cellStyle name="20% - Accent1 2 2 2 6" xfId="2744"/>
    <cellStyle name="20% - Accent1 2 2 2 6 2" xfId="8000"/>
    <cellStyle name="20% - Accent1 2 2 2 6 2 2" xfId="18268"/>
    <cellStyle name="20% - Accent1 2 2 2 6 2 2 2" xfId="38797"/>
    <cellStyle name="20% - Accent1 2 2 2 6 2 3" xfId="28532"/>
    <cellStyle name="20% - Accent1 2 2 2 6 3" xfId="13012"/>
    <cellStyle name="20% - Accent1 2 2 2 6 3 2" xfId="33541"/>
    <cellStyle name="20% - Accent1 2 2 2 6 4" xfId="23276"/>
    <cellStyle name="20% - Accent1 2 2 2 6 5" xfId="44068"/>
    <cellStyle name="20% - Accent1 2 2 2 7" xfId="5512"/>
    <cellStyle name="20% - Accent1 2 2 2 7 2" xfId="15780"/>
    <cellStyle name="20% - Accent1 2 2 2 7 2 2" xfId="36309"/>
    <cellStyle name="20% - Accent1 2 2 2 7 3" xfId="26044"/>
    <cellStyle name="20% - Accent1 2 2 2 7 4" xfId="41580"/>
    <cellStyle name="20% - Accent1 2 2 2 8" xfId="5264"/>
    <cellStyle name="20% - Accent1 2 2 2 8 2" xfId="15532"/>
    <cellStyle name="20% - Accent1 2 2 2 8 2 2" xfId="36061"/>
    <cellStyle name="20% - Accent1 2 2 2 8 3" xfId="25796"/>
    <cellStyle name="20% - Accent1 2 2 2 9" xfId="10524"/>
    <cellStyle name="20% - Accent1 2 2 2 9 2" xfId="31053"/>
    <cellStyle name="20% - Accent1 2 2 3" xfId="381"/>
    <cellStyle name="20% - Accent1 2 2 3 2" xfId="882"/>
    <cellStyle name="20% - Accent1 2 2 3 2 2" xfId="2131"/>
    <cellStyle name="20% - Accent1 2 2 3 2 2 2" xfId="4619"/>
    <cellStyle name="20% - Accent1 2 2 3 2 2 2 2" xfId="9875"/>
    <cellStyle name="20% - Accent1 2 2 3 2 2 2 2 2" xfId="20143"/>
    <cellStyle name="20% - Accent1 2 2 3 2 2 2 2 2 2" xfId="40672"/>
    <cellStyle name="20% - Accent1 2 2 3 2 2 2 2 3" xfId="30407"/>
    <cellStyle name="20% - Accent1 2 2 3 2 2 2 3" xfId="14887"/>
    <cellStyle name="20% - Accent1 2 2 3 2 2 2 3 2" xfId="35416"/>
    <cellStyle name="20% - Accent1 2 2 3 2 2 2 4" xfId="25151"/>
    <cellStyle name="20% - Accent1 2 2 3 2 2 2 5" xfId="45943"/>
    <cellStyle name="20% - Accent1 2 2 3 2 2 3" xfId="7387"/>
    <cellStyle name="20% - Accent1 2 2 3 2 2 3 2" xfId="17655"/>
    <cellStyle name="20% - Accent1 2 2 3 2 2 3 2 2" xfId="38184"/>
    <cellStyle name="20% - Accent1 2 2 3 2 2 3 3" xfId="27919"/>
    <cellStyle name="20% - Accent1 2 2 3 2 2 4" xfId="12399"/>
    <cellStyle name="20% - Accent1 2 2 3 2 2 4 2" xfId="32928"/>
    <cellStyle name="20% - Accent1 2 2 3 2 2 5" xfId="22663"/>
    <cellStyle name="20% - Accent1 2 2 3 2 2 6" xfId="43455"/>
    <cellStyle name="20% - Accent1 2 2 3 2 3" xfId="3374"/>
    <cellStyle name="20% - Accent1 2 2 3 2 3 2" xfId="8630"/>
    <cellStyle name="20% - Accent1 2 2 3 2 3 2 2" xfId="18898"/>
    <cellStyle name="20% - Accent1 2 2 3 2 3 2 2 2" xfId="39427"/>
    <cellStyle name="20% - Accent1 2 2 3 2 3 2 3" xfId="29162"/>
    <cellStyle name="20% - Accent1 2 2 3 2 3 3" xfId="13642"/>
    <cellStyle name="20% - Accent1 2 2 3 2 3 3 2" xfId="34171"/>
    <cellStyle name="20% - Accent1 2 2 3 2 3 4" xfId="23906"/>
    <cellStyle name="20% - Accent1 2 2 3 2 3 5" xfId="44698"/>
    <cellStyle name="20% - Accent1 2 2 3 2 4" xfId="6142"/>
    <cellStyle name="20% - Accent1 2 2 3 2 4 2" xfId="16410"/>
    <cellStyle name="20% - Accent1 2 2 3 2 4 2 2" xfId="36939"/>
    <cellStyle name="20% - Accent1 2 2 3 2 4 3" xfId="26674"/>
    <cellStyle name="20% - Accent1 2 2 3 2 5" xfId="11154"/>
    <cellStyle name="20% - Accent1 2 2 3 2 5 2" xfId="31683"/>
    <cellStyle name="20% - Accent1 2 2 3 2 6" xfId="21418"/>
    <cellStyle name="20% - Accent1 2 2 3 2 7" xfId="42210"/>
    <cellStyle name="20% - Accent1 2 2 3 3" xfId="1632"/>
    <cellStyle name="20% - Accent1 2 2 3 3 2" xfId="4121"/>
    <cellStyle name="20% - Accent1 2 2 3 3 2 2" xfId="9377"/>
    <cellStyle name="20% - Accent1 2 2 3 3 2 2 2" xfId="19645"/>
    <cellStyle name="20% - Accent1 2 2 3 3 2 2 2 2" xfId="40174"/>
    <cellStyle name="20% - Accent1 2 2 3 3 2 2 3" xfId="29909"/>
    <cellStyle name="20% - Accent1 2 2 3 3 2 3" xfId="14389"/>
    <cellStyle name="20% - Accent1 2 2 3 3 2 3 2" xfId="34918"/>
    <cellStyle name="20% - Accent1 2 2 3 3 2 4" xfId="24653"/>
    <cellStyle name="20% - Accent1 2 2 3 3 2 5" xfId="45445"/>
    <cellStyle name="20% - Accent1 2 2 3 3 3" xfId="6889"/>
    <cellStyle name="20% - Accent1 2 2 3 3 3 2" xfId="17157"/>
    <cellStyle name="20% - Accent1 2 2 3 3 3 2 2" xfId="37686"/>
    <cellStyle name="20% - Accent1 2 2 3 3 3 3" xfId="27421"/>
    <cellStyle name="20% - Accent1 2 2 3 3 4" xfId="11901"/>
    <cellStyle name="20% - Accent1 2 2 3 3 4 2" xfId="32430"/>
    <cellStyle name="20% - Accent1 2 2 3 3 5" xfId="22165"/>
    <cellStyle name="20% - Accent1 2 2 3 3 6" xfId="42957"/>
    <cellStyle name="20% - Accent1 2 2 3 4" xfId="2876"/>
    <cellStyle name="20% - Accent1 2 2 3 4 2" xfId="8132"/>
    <cellStyle name="20% - Accent1 2 2 3 4 2 2" xfId="18400"/>
    <cellStyle name="20% - Accent1 2 2 3 4 2 2 2" xfId="38929"/>
    <cellStyle name="20% - Accent1 2 2 3 4 2 3" xfId="28664"/>
    <cellStyle name="20% - Accent1 2 2 3 4 3" xfId="13144"/>
    <cellStyle name="20% - Accent1 2 2 3 4 3 2" xfId="33673"/>
    <cellStyle name="20% - Accent1 2 2 3 4 4" xfId="23408"/>
    <cellStyle name="20% - Accent1 2 2 3 4 5" xfId="44200"/>
    <cellStyle name="20% - Accent1 2 2 3 5" xfId="5644"/>
    <cellStyle name="20% - Accent1 2 2 3 5 2" xfId="15912"/>
    <cellStyle name="20% - Accent1 2 2 3 5 2 2" xfId="36441"/>
    <cellStyle name="20% - Accent1 2 2 3 5 3" xfId="26176"/>
    <cellStyle name="20% - Accent1 2 2 3 6" xfId="10656"/>
    <cellStyle name="20% - Accent1 2 2 3 6 2" xfId="31185"/>
    <cellStyle name="20% - Accent1 2 2 3 7" xfId="20920"/>
    <cellStyle name="20% - Accent1 2 2 3 8" xfId="41712"/>
    <cellStyle name="20% - Accent1 2 2 4" xfId="633"/>
    <cellStyle name="20% - Accent1 2 2 4 2" xfId="1882"/>
    <cellStyle name="20% - Accent1 2 2 4 2 2" xfId="4370"/>
    <cellStyle name="20% - Accent1 2 2 4 2 2 2" xfId="9626"/>
    <cellStyle name="20% - Accent1 2 2 4 2 2 2 2" xfId="19894"/>
    <cellStyle name="20% - Accent1 2 2 4 2 2 2 2 2" xfId="40423"/>
    <cellStyle name="20% - Accent1 2 2 4 2 2 2 3" xfId="30158"/>
    <cellStyle name="20% - Accent1 2 2 4 2 2 3" xfId="14638"/>
    <cellStyle name="20% - Accent1 2 2 4 2 2 3 2" xfId="35167"/>
    <cellStyle name="20% - Accent1 2 2 4 2 2 4" xfId="24902"/>
    <cellStyle name="20% - Accent1 2 2 4 2 2 5" xfId="45694"/>
    <cellStyle name="20% - Accent1 2 2 4 2 3" xfId="7138"/>
    <cellStyle name="20% - Accent1 2 2 4 2 3 2" xfId="17406"/>
    <cellStyle name="20% - Accent1 2 2 4 2 3 2 2" xfId="37935"/>
    <cellStyle name="20% - Accent1 2 2 4 2 3 3" xfId="27670"/>
    <cellStyle name="20% - Accent1 2 2 4 2 4" xfId="12150"/>
    <cellStyle name="20% - Accent1 2 2 4 2 4 2" xfId="32679"/>
    <cellStyle name="20% - Accent1 2 2 4 2 5" xfId="22414"/>
    <cellStyle name="20% - Accent1 2 2 4 2 6" xfId="43206"/>
    <cellStyle name="20% - Accent1 2 2 4 3" xfId="3125"/>
    <cellStyle name="20% - Accent1 2 2 4 3 2" xfId="8381"/>
    <cellStyle name="20% - Accent1 2 2 4 3 2 2" xfId="18649"/>
    <cellStyle name="20% - Accent1 2 2 4 3 2 2 2" xfId="39178"/>
    <cellStyle name="20% - Accent1 2 2 4 3 2 3" xfId="28913"/>
    <cellStyle name="20% - Accent1 2 2 4 3 3" xfId="13393"/>
    <cellStyle name="20% - Accent1 2 2 4 3 3 2" xfId="33922"/>
    <cellStyle name="20% - Accent1 2 2 4 3 4" xfId="23657"/>
    <cellStyle name="20% - Accent1 2 2 4 3 5" xfId="44449"/>
    <cellStyle name="20% - Accent1 2 2 4 4" xfId="5893"/>
    <cellStyle name="20% - Accent1 2 2 4 4 2" xfId="16161"/>
    <cellStyle name="20% - Accent1 2 2 4 4 2 2" xfId="36690"/>
    <cellStyle name="20% - Accent1 2 2 4 4 3" xfId="26425"/>
    <cellStyle name="20% - Accent1 2 2 4 5" xfId="10905"/>
    <cellStyle name="20% - Accent1 2 2 4 5 2" xfId="31434"/>
    <cellStyle name="20% - Accent1 2 2 4 6" xfId="21169"/>
    <cellStyle name="20% - Accent1 2 2 4 7" xfId="41961"/>
    <cellStyle name="20% - Accent1 2 2 5" xfId="1130"/>
    <cellStyle name="20% - Accent1 2 2 5 2" xfId="2379"/>
    <cellStyle name="20% - Accent1 2 2 5 2 2" xfId="4867"/>
    <cellStyle name="20% - Accent1 2 2 5 2 2 2" xfId="10123"/>
    <cellStyle name="20% - Accent1 2 2 5 2 2 2 2" xfId="20391"/>
    <cellStyle name="20% - Accent1 2 2 5 2 2 2 2 2" xfId="40920"/>
    <cellStyle name="20% - Accent1 2 2 5 2 2 2 3" xfId="30655"/>
    <cellStyle name="20% - Accent1 2 2 5 2 2 3" xfId="15135"/>
    <cellStyle name="20% - Accent1 2 2 5 2 2 3 2" xfId="35664"/>
    <cellStyle name="20% - Accent1 2 2 5 2 2 4" xfId="25399"/>
    <cellStyle name="20% - Accent1 2 2 5 2 2 5" xfId="46191"/>
    <cellStyle name="20% - Accent1 2 2 5 2 3" xfId="7635"/>
    <cellStyle name="20% - Accent1 2 2 5 2 3 2" xfId="17903"/>
    <cellStyle name="20% - Accent1 2 2 5 2 3 2 2" xfId="38432"/>
    <cellStyle name="20% - Accent1 2 2 5 2 3 3" xfId="28167"/>
    <cellStyle name="20% - Accent1 2 2 5 2 4" xfId="12647"/>
    <cellStyle name="20% - Accent1 2 2 5 2 4 2" xfId="33176"/>
    <cellStyle name="20% - Accent1 2 2 5 2 5" xfId="22911"/>
    <cellStyle name="20% - Accent1 2 2 5 2 6" xfId="43703"/>
    <cellStyle name="20% - Accent1 2 2 5 3" xfId="3622"/>
    <cellStyle name="20% - Accent1 2 2 5 3 2" xfId="8878"/>
    <cellStyle name="20% - Accent1 2 2 5 3 2 2" xfId="19146"/>
    <cellStyle name="20% - Accent1 2 2 5 3 2 2 2" xfId="39675"/>
    <cellStyle name="20% - Accent1 2 2 5 3 2 3" xfId="29410"/>
    <cellStyle name="20% - Accent1 2 2 5 3 3" xfId="13890"/>
    <cellStyle name="20% - Accent1 2 2 5 3 3 2" xfId="34419"/>
    <cellStyle name="20% - Accent1 2 2 5 3 4" xfId="24154"/>
    <cellStyle name="20% - Accent1 2 2 5 3 5" xfId="44946"/>
    <cellStyle name="20% - Accent1 2 2 5 4" xfId="6390"/>
    <cellStyle name="20% - Accent1 2 2 5 4 2" xfId="16658"/>
    <cellStyle name="20% - Accent1 2 2 5 4 2 2" xfId="37187"/>
    <cellStyle name="20% - Accent1 2 2 5 4 3" xfId="26922"/>
    <cellStyle name="20% - Accent1 2 2 5 5" xfId="11402"/>
    <cellStyle name="20% - Accent1 2 2 5 5 2" xfId="31931"/>
    <cellStyle name="20% - Accent1 2 2 5 6" xfId="21666"/>
    <cellStyle name="20% - Accent1 2 2 5 7" xfId="42458"/>
    <cellStyle name="20% - Accent1 2 2 6" xfId="1383"/>
    <cellStyle name="20% - Accent1 2 2 6 2" xfId="3872"/>
    <cellStyle name="20% - Accent1 2 2 6 2 2" xfId="9128"/>
    <cellStyle name="20% - Accent1 2 2 6 2 2 2" xfId="19396"/>
    <cellStyle name="20% - Accent1 2 2 6 2 2 2 2" xfId="39925"/>
    <cellStyle name="20% - Accent1 2 2 6 2 2 3" xfId="29660"/>
    <cellStyle name="20% - Accent1 2 2 6 2 3" xfId="14140"/>
    <cellStyle name="20% - Accent1 2 2 6 2 3 2" xfId="34669"/>
    <cellStyle name="20% - Accent1 2 2 6 2 4" xfId="24404"/>
    <cellStyle name="20% - Accent1 2 2 6 2 5" xfId="45196"/>
    <cellStyle name="20% - Accent1 2 2 6 3" xfId="6640"/>
    <cellStyle name="20% - Accent1 2 2 6 3 2" xfId="16908"/>
    <cellStyle name="20% - Accent1 2 2 6 3 2 2" xfId="37437"/>
    <cellStyle name="20% - Accent1 2 2 6 3 3" xfId="27172"/>
    <cellStyle name="20% - Accent1 2 2 6 4" xfId="11652"/>
    <cellStyle name="20% - Accent1 2 2 6 4 2" xfId="32181"/>
    <cellStyle name="20% - Accent1 2 2 6 5" xfId="21916"/>
    <cellStyle name="20% - Accent1 2 2 6 6" xfId="42708"/>
    <cellStyle name="20% - Accent1 2 2 7" xfId="2627"/>
    <cellStyle name="20% - Accent1 2 2 7 2" xfId="7883"/>
    <cellStyle name="20% - Accent1 2 2 7 2 2" xfId="18151"/>
    <cellStyle name="20% - Accent1 2 2 7 2 2 2" xfId="38680"/>
    <cellStyle name="20% - Accent1 2 2 7 2 3" xfId="28415"/>
    <cellStyle name="20% - Accent1 2 2 7 3" xfId="12895"/>
    <cellStyle name="20% - Accent1 2 2 7 3 2" xfId="33424"/>
    <cellStyle name="20% - Accent1 2 2 7 4" xfId="23159"/>
    <cellStyle name="20% - Accent1 2 2 7 5" xfId="43951"/>
    <cellStyle name="20% - Accent1 2 2 8" xfId="5395"/>
    <cellStyle name="20% - Accent1 2 2 8 2" xfId="15663"/>
    <cellStyle name="20% - Accent1 2 2 8 2 2" xfId="36192"/>
    <cellStyle name="20% - Accent1 2 2 8 3" xfId="25927"/>
    <cellStyle name="20% - Accent1 2 2 8 4" xfId="41463"/>
    <cellStyle name="20% - Accent1 2 2 9" xfId="5147"/>
    <cellStyle name="20% - Accent1 2 2 9 2" xfId="15415"/>
    <cellStyle name="20% - Accent1 2 2 9 2 2" xfId="35944"/>
    <cellStyle name="20% - Accent1 2 2 9 3" xfId="25679"/>
    <cellStyle name="20% - Accent1 2 3" xfId="185"/>
    <cellStyle name="20% - Accent1 2 3 10" xfId="20728"/>
    <cellStyle name="20% - Accent1 2 3 11" xfId="41272"/>
    <cellStyle name="20% - Accent1 2 3 2" xfId="438"/>
    <cellStyle name="20% - Accent1 2 3 2 2" xfId="939"/>
    <cellStyle name="20% - Accent1 2 3 2 2 2" xfId="2188"/>
    <cellStyle name="20% - Accent1 2 3 2 2 2 2" xfId="4676"/>
    <cellStyle name="20% - Accent1 2 3 2 2 2 2 2" xfId="9932"/>
    <cellStyle name="20% - Accent1 2 3 2 2 2 2 2 2" xfId="20200"/>
    <cellStyle name="20% - Accent1 2 3 2 2 2 2 2 2 2" xfId="40729"/>
    <cellStyle name="20% - Accent1 2 3 2 2 2 2 2 3" xfId="30464"/>
    <cellStyle name="20% - Accent1 2 3 2 2 2 2 3" xfId="14944"/>
    <cellStyle name="20% - Accent1 2 3 2 2 2 2 3 2" xfId="35473"/>
    <cellStyle name="20% - Accent1 2 3 2 2 2 2 4" xfId="25208"/>
    <cellStyle name="20% - Accent1 2 3 2 2 2 2 5" xfId="46000"/>
    <cellStyle name="20% - Accent1 2 3 2 2 2 3" xfId="7444"/>
    <cellStyle name="20% - Accent1 2 3 2 2 2 3 2" xfId="17712"/>
    <cellStyle name="20% - Accent1 2 3 2 2 2 3 2 2" xfId="38241"/>
    <cellStyle name="20% - Accent1 2 3 2 2 2 3 3" xfId="27976"/>
    <cellStyle name="20% - Accent1 2 3 2 2 2 4" xfId="12456"/>
    <cellStyle name="20% - Accent1 2 3 2 2 2 4 2" xfId="32985"/>
    <cellStyle name="20% - Accent1 2 3 2 2 2 5" xfId="22720"/>
    <cellStyle name="20% - Accent1 2 3 2 2 2 6" xfId="43512"/>
    <cellStyle name="20% - Accent1 2 3 2 2 3" xfId="3431"/>
    <cellStyle name="20% - Accent1 2 3 2 2 3 2" xfId="8687"/>
    <cellStyle name="20% - Accent1 2 3 2 2 3 2 2" xfId="18955"/>
    <cellStyle name="20% - Accent1 2 3 2 2 3 2 2 2" xfId="39484"/>
    <cellStyle name="20% - Accent1 2 3 2 2 3 2 3" xfId="29219"/>
    <cellStyle name="20% - Accent1 2 3 2 2 3 3" xfId="13699"/>
    <cellStyle name="20% - Accent1 2 3 2 2 3 3 2" xfId="34228"/>
    <cellStyle name="20% - Accent1 2 3 2 2 3 4" xfId="23963"/>
    <cellStyle name="20% - Accent1 2 3 2 2 3 5" xfId="44755"/>
    <cellStyle name="20% - Accent1 2 3 2 2 4" xfId="6199"/>
    <cellStyle name="20% - Accent1 2 3 2 2 4 2" xfId="16467"/>
    <cellStyle name="20% - Accent1 2 3 2 2 4 2 2" xfId="36996"/>
    <cellStyle name="20% - Accent1 2 3 2 2 4 3" xfId="26731"/>
    <cellStyle name="20% - Accent1 2 3 2 2 5" xfId="11211"/>
    <cellStyle name="20% - Accent1 2 3 2 2 5 2" xfId="31740"/>
    <cellStyle name="20% - Accent1 2 3 2 2 6" xfId="21475"/>
    <cellStyle name="20% - Accent1 2 3 2 2 7" xfId="42267"/>
    <cellStyle name="20% - Accent1 2 3 2 3" xfId="1689"/>
    <cellStyle name="20% - Accent1 2 3 2 3 2" xfId="4178"/>
    <cellStyle name="20% - Accent1 2 3 2 3 2 2" xfId="9434"/>
    <cellStyle name="20% - Accent1 2 3 2 3 2 2 2" xfId="19702"/>
    <cellStyle name="20% - Accent1 2 3 2 3 2 2 2 2" xfId="40231"/>
    <cellStyle name="20% - Accent1 2 3 2 3 2 2 3" xfId="29966"/>
    <cellStyle name="20% - Accent1 2 3 2 3 2 3" xfId="14446"/>
    <cellStyle name="20% - Accent1 2 3 2 3 2 3 2" xfId="34975"/>
    <cellStyle name="20% - Accent1 2 3 2 3 2 4" xfId="24710"/>
    <cellStyle name="20% - Accent1 2 3 2 3 2 5" xfId="45502"/>
    <cellStyle name="20% - Accent1 2 3 2 3 3" xfId="6946"/>
    <cellStyle name="20% - Accent1 2 3 2 3 3 2" xfId="17214"/>
    <cellStyle name="20% - Accent1 2 3 2 3 3 2 2" xfId="37743"/>
    <cellStyle name="20% - Accent1 2 3 2 3 3 3" xfId="27478"/>
    <cellStyle name="20% - Accent1 2 3 2 3 4" xfId="11958"/>
    <cellStyle name="20% - Accent1 2 3 2 3 4 2" xfId="32487"/>
    <cellStyle name="20% - Accent1 2 3 2 3 5" xfId="22222"/>
    <cellStyle name="20% - Accent1 2 3 2 3 6" xfId="43014"/>
    <cellStyle name="20% - Accent1 2 3 2 4" xfId="2933"/>
    <cellStyle name="20% - Accent1 2 3 2 4 2" xfId="8189"/>
    <cellStyle name="20% - Accent1 2 3 2 4 2 2" xfId="18457"/>
    <cellStyle name="20% - Accent1 2 3 2 4 2 2 2" xfId="38986"/>
    <cellStyle name="20% - Accent1 2 3 2 4 2 3" xfId="28721"/>
    <cellStyle name="20% - Accent1 2 3 2 4 3" xfId="13201"/>
    <cellStyle name="20% - Accent1 2 3 2 4 3 2" xfId="33730"/>
    <cellStyle name="20% - Accent1 2 3 2 4 4" xfId="23465"/>
    <cellStyle name="20% - Accent1 2 3 2 4 5" xfId="44257"/>
    <cellStyle name="20% - Accent1 2 3 2 5" xfId="5701"/>
    <cellStyle name="20% - Accent1 2 3 2 5 2" xfId="15969"/>
    <cellStyle name="20% - Accent1 2 3 2 5 2 2" xfId="36498"/>
    <cellStyle name="20% - Accent1 2 3 2 5 3" xfId="26233"/>
    <cellStyle name="20% - Accent1 2 3 2 6" xfId="10713"/>
    <cellStyle name="20% - Accent1 2 3 2 6 2" xfId="31242"/>
    <cellStyle name="20% - Accent1 2 3 2 7" xfId="20977"/>
    <cellStyle name="20% - Accent1 2 3 2 8" xfId="41769"/>
    <cellStyle name="20% - Accent1 2 3 3" xfId="690"/>
    <cellStyle name="20% - Accent1 2 3 3 2" xfId="1939"/>
    <cellStyle name="20% - Accent1 2 3 3 2 2" xfId="4427"/>
    <cellStyle name="20% - Accent1 2 3 3 2 2 2" xfId="9683"/>
    <cellStyle name="20% - Accent1 2 3 3 2 2 2 2" xfId="19951"/>
    <cellStyle name="20% - Accent1 2 3 3 2 2 2 2 2" xfId="40480"/>
    <cellStyle name="20% - Accent1 2 3 3 2 2 2 3" xfId="30215"/>
    <cellStyle name="20% - Accent1 2 3 3 2 2 3" xfId="14695"/>
    <cellStyle name="20% - Accent1 2 3 3 2 2 3 2" xfId="35224"/>
    <cellStyle name="20% - Accent1 2 3 3 2 2 4" xfId="24959"/>
    <cellStyle name="20% - Accent1 2 3 3 2 2 5" xfId="45751"/>
    <cellStyle name="20% - Accent1 2 3 3 2 3" xfId="7195"/>
    <cellStyle name="20% - Accent1 2 3 3 2 3 2" xfId="17463"/>
    <cellStyle name="20% - Accent1 2 3 3 2 3 2 2" xfId="37992"/>
    <cellStyle name="20% - Accent1 2 3 3 2 3 3" xfId="27727"/>
    <cellStyle name="20% - Accent1 2 3 3 2 4" xfId="12207"/>
    <cellStyle name="20% - Accent1 2 3 3 2 4 2" xfId="32736"/>
    <cellStyle name="20% - Accent1 2 3 3 2 5" xfId="22471"/>
    <cellStyle name="20% - Accent1 2 3 3 2 6" xfId="43263"/>
    <cellStyle name="20% - Accent1 2 3 3 3" xfId="3182"/>
    <cellStyle name="20% - Accent1 2 3 3 3 2" xfId="8438"/>
    <cellStyle name="20% - Accent1 2 3 3 3 2 2" xfId="18706"/>
    <cellStyle name="20% - Accent1 2 3 3 3 2 2 2" xfId="39235"/>
    <cellStyle name="20% - Accent1 2 3 3 3 2 3" xfId="28970"/>
    <cellStyle name="20% - Accent1 2 3 3 3 3" xfId="13450"/>
    <cellStyle name="20% - Accent1 2 3 3 3 3 2" xfId="33979"/>
    <cellStyle name="20% - Accent1 2 3 3 3 4" xfId="23714"/>
    <cellStyle name="20% - Accent1 2 3 3 3 5" xfId="44506"/>
    <cellStyle name="20% - Accent1 2 3 3 4" xfId="5950"/>
    <cellStyle name="20% - Accent1 2 3 3 4 2" xfId="16218"/>
    <cellStyle name="20% - Accent1 2 3 3 4 2 2" xfId="36747"/>
    <cellStyle name="20% - Accent1 2 3 3 4 3" xfId="26482"/>
    <cellStyle name="20% - Accent1 2 3 3 5" xfId="10962"/>
    <cellStyle name="20% - Accent1 2 3 3 5 2" xfId="31491"/>
    <cellStyle name="20% - Accent1 2 3 3 6" xfId="21226"/>
    <cellStyle name="20% - Accent1 2 3 3 7" xfId="42018"/>
    <cellStyle name="20% - Accent1 2 3 4" xfId="1187"/>
    <cellStyle name="20% - Accent1 2 3 4 2" xfId="2436"/>
    <cellStyle name="20% - Accent1 2 3 4 2 2" xfId="4924"/>
    <cellStyle name="20% - Accent1 2 3 4 2 2 2" xfId="10180"/>
    <cellStyle name="20% - Accent1 2 3 4 2 2 2 2" xfId="20448"/>
    <cellStyle name="20% - Accent1 2 3 4 2 2 2 2 2" xfId="40977"/>
    <cellStyle name="20% - Accent1 2 3 4 2 2 2 3" xfId="30712"/>
    <cellStyle name="20% - Accent1 2 3 4 2 2 3" xfId="15192"/>
    <cellStyle name="20% - Accent1 2 3 4 2 2 3 2" xfId="35721"/>
    <cellStyle name="20% - Accent1 2 3 4 2 2 4" xfId="25456"/>
    <cellStyle name="20% - Accent1 2 3 4 2 2 5" xfId="46248"/>
    <cellStyle name="20% - Accent1 2 3 4 2 3" xfId="7692"/>
    <cellStyle name="20% - Accent1 2 3 4 2 3 2" xfId="17960"/>
    <cellStyle name="20% - Accent1 2 3 4 2 3 2 2" xfId="38489"/>
    <cellStyle name="20% - Accent1 2 3 4 2 3 3" xfId="28224"/>
    <cellStyle name="20% - Accent1 2 3 4 2 4" xfId="12704"/>
    <cellStyle name="20% - Accent1 2 3 4 2 4 2" xfId="33233"/>
    <cellStyle name="20% - Accent1 2 3 4 2 5" xfId="22968"/>
    <cellStyle name="20% - Accent1 2 3 4 2 6" xfId="43760"/>
    <cellStyle name="20% - Accent1 2 3 4 3" xfId="3679"/>
    <cellStyle name="20% - Accent1 2 3 4 3 2" xfId="8935"/>
    <cellStyle name="20% - Accent1 2 3 4 3 2 2" xfId="19203"/>
    <cellStyle name="20% - Accent1 2 3 4 3 2 2 2" xfId="39732"/>
    <cellStyle name="20% - Accent1 2 3 4 3 2 3" xfId="29467"/>
    <cellStyle name="20% - Accent1 2 3 4 3 3" xfId="13947"/>
    <cellStyle name="20% - Accent1 2 3 4 3 3 2" xfId="34476"/>
    <cellStyle name="20% - Accent1 2 3 4 3 4" xfId="24211"/>
    <cellStyle name="20% - Accent1 2 3 4 3 5" xfId="45003"/>
    <cellStyle name="20% - Accent1 2 3 4 4" xfId="6447"/>
    <cellStyle name="20% - Accent1 2 3 4 4 2" xfId="16715"/>
    <cellStyle name="20% - Accent1 2 3 4 4 2 2" xfId="37244"/>
    <cellStyle name="20% - Accent1 2 3 4 4 3" xfId="26979"/>
    <cellStyle name="20% - Accent1 2 3 4 5" xfId="11459"/>
    <cellStyle name="20% - Accent1 2 3 4 5 2" xfId="31988"/>
    <cellStyle name="20% - Accent1 2 3 4 6" xfId="21723"/>
    <cellStyle name="20% - Accent1 2 3 4 7" xfId="42515"/>
    <cellStyle name="20% - Accent1 2 3 5" xfId="1440"/>
    <cellStyle name="20% - Accent1 2 3 5 2" xfId="3929"/>
    <cellStyle name="20% - Accent1 2 3 5 2 2" xfId="9185"/>
    <cellStyle name="20% - Accent1 2 3 5 2 2 2" xfId="19453"/>
    <cellStyle name="20% - Accent1 2 3 5 2 2 2 2" xfId="39982"/>
    <cellStyle name="20% - Accent1 2 3 5 2 2 3" xfId="29717"/>
    <cellStyle name="20% - Accent1 2 3 5 2 3" xfId="14197"/>
    <cellStyle name="20% - Accent1 2 3 5 2 3 2" xfId="34726"/>
    <cellStyle name="20% - Accent1 2 3 5 2 4" xfId="24461"/>
    <cellStyle name="20% - Accent1 2 3 5 2 5" xfId="45253"/>
    <cellStyle name="20% - Accent1 2 3 5 3" xfId="6697"/>
    <cellStyle name="20% - Accent1 2 3 5 3 2" xfId="16965"/>
    <cellStyle name="20% - Accent1 2 3 5 3 2 2" xfId="37494"/>
    <cellStyle name="20% - Accent1 2 3 5 3 3" xfId="27229"/>
    <cellStyle name="20% - Accent1 2 3 5 4" xfId="11709"/>
    <cellStyle name="20% - Accent1 2 3 5 4 2" xfId="32238"/>
    <cellStyle name="20% - Accent1 2 3 5 5" xfId="21973"/>
    <cellStyle name="20% - Accent1 2 3 5 6" xfId="42765"/>
    <cellStyle name="20% - Accent1 2 3 6" xfId="2684"/>
    <cellStyle name="20% - Accent1 2 3 6 2" xfId="7940"/>
    <cellStyle name="20% - Accent1 2 3 6 2 2" xfId="18208"/>
    <cellStyle name="20% - Accent1 2 3 6 2 2 2" xfId="38737"/>
    <cellStyle name="20% - Accent1 2 3 6 2 3" xfId="28472"/>
    <cellStyle name="20% - Accent1 2 3 6 3" xfId="12952"/>
    <cellStyle name="20% - Accent1 2 3 6 3 2" xfId="33481"/>
    <cellStyle name="20% - Accent1 2 3 6 4" xfId="23216"/>
    <cellStyle name="20% - Accent1 2 3 6 5" xfId="44008"/>
    <cellStyle name="20% - Accent1 2 3 7" xfId="5452"/>
    <cellStyle name="20% - Accent1 2 3 7 2" xfId="15720"/>
    <cellStyle name="20% - Accent1 2 3 7 2 2" xfId="36249"/>
    <cellStyle name="20% - Accent1 2 3 7 3" xfId="25984"/>
    <cellStyle name="20% - Accent1 2 3 7 4" xfId="41520"/>
    <cellStyle name="20% - Accent1 2 3 8" xfId="5204"/>
    <cellStyle name="20% - Accent1 2 3 8 2" xfId="15472"/>
    <cellStyle name="20% - Accent1 2 3 8 2 2" xfId="36001"/>
    <cellStyle name="20% - Accent1 2 3 8 3" xfId="25736"/>
    <cellStyle name="20% - Accent1 2 3 9" xfId="10464"/>
    <cellStyle name="20% - Accent1 2 3 9 2" xfId="30993"/>
    <cellStyle name="20% - Accent1 2 4" xfId="321"/>
    <cellStyle name="20% - Accent1 2 4 2" xfId="822"/>
    <cellStyle name="20% - Accent1 2 4 2 2" xfId="2071"/>
    <cellStyle name="20% - Accent1 2 4 2 2 2" xfId="4559"/>
    <cellStyle name="20% - Accent1 2 4 2 2 2 2" xfId="9815"/>
    <cellStyle name="20% - Accent1 2 4 2 2 2 2 2" xfId="20083"/>
    <cellStyle name="20% - Accent1 2 4 2 2 2 2 2 2" xfId="40612"/>
    <cellStyle name="20% - Accent1 2 4 2 2 2 2 3" xfId="30347"/>
    <cellStyle name="20% - Accent1 2 4 2 2 2 3" xfId="14827"/>
    <cellStyle name="20% - Accent1 2 4 2 2 2 3 2" xfId="35356"/>
    <cellStyle name="20% - Accent1 2 4 2 2 2 4" xfId="25091"/>
    <cellStyle name="20% - Accent1 2 4 2 2 2 5" xfId="45883"/>
    <cellStyle name="20% - Accent1 2 4 2 2 3" xfId="7327"/>
    <cellStyle name="20% - Accent1 2 4 2 2 3 2" xfId="17595"/>
    <cellStyle name="20% - Accent1 2 4 2 2 3 2 2" xfId="38124"/>
    <cellStyle name="20% - Accent1 2 4 2 2 3 3" xfId="27859"/>
    <cellStyle name="20% - Accent1 2 4 2 2 4" xfId="12339"/>
    <cellStyle name="20% - Accent1 2 4 2 2 4 2" xfId="32868"/>
    <cellStyle name="20% - Accent1 2 4 2 2 5" xfId="22603"/>
    <cellStyle name="20% - Accent1 2 4 2 2 6" xfId="43395"/>
    <cellStyle name="20% - Accent1 2 4 2 3" xfId="3314"/>
    <cellStyle name="20% - Accent1 2 4 2 3 2" xfId="8570"/>
    <cellStyle name="20% - Accent1 2 4 2 3 2 2" xfId="18838"/>
    <cellStyle name="20% - Accent1 2 4 2 3 2 2 2" xfId="39367"/>
    <cellStyle name="20% - Accent1 2 4 2 3 2 3" xfId="29102"/>
    <cellStyle name="20% - Accent1 2 4 2 3 3" xfId="13582"/>
    <cellStyle name="20% - Accent1 2 4 2 3 3 2" xfId="34111"/>
    <cellStyle name="20% - Accent1 2 4 2 3 4" xfId="23846"/>
    <cellStyle name="20% - Accent1 2 4 2 3 5" xfId="44638"/>
    <cellStyle name="20% - Accent1 2 4 2 4" xfId="6082"/>
    <cellStyle name="20% - Accent1 2 4 2 4 2" xfId="16350"/>
    <cellStyle name="20% - Accent1 2 4 2 4 2 2" xfId="36879"/>
    <cellStyle name="20% - Accent1 2 4 2 4 3" xfId="26614"/>
    <cellStyle name="20% - Accent1 2 4 2 5" xfId="11094"/>
    <cellStyle name="20% - Accent1 2 4 2 5 2" xfId="31623"/>
    <cellStyle name="20% - Accent1 2 4 2 6" xfId="21358"/>
    <cellStyle name="20% - Accent1 2 4 2 7" xfId="42150"/>
    <cellStyle name="20% - Accent1 2 4 3" xfId="1572"/>
    <cellStyle name="20% - Accent1 2 4 3 2" xfId="4061"/>
    <cellStyle name="20% - Accent1 2 4 3 2 2" xfId="9317"/>
    <cellStyle name="20% - Accent1 2 4 3 2 2 2" xfId="19585"/>
    <cellStyle name="20% - Accent1 2 4 3 2 2 2 2" xfId="40114"/>
    <cellStyle name="20% - Accent1 2 4 3 2 2 3" xfId="29849"/>
    <cellStyle name="20% - Accent1 2 4 3 2 3" xfId="14329"/>
    <cellStyle name="20% - Accent1 2 4 3 2 3 2" xfId="34858"/>
    <cellStyle name="20% - Accent1 2 4 3 2 4" xfId="24593"/>
    <cellStyle name="20% - Accent1 2 4 3 2 5" xfId="45385"/>
    <cellStyle name="20% - Accent1 2 4 3 3" xfId="6829"/>
    <cellStyle name="20% - Accent1 2 4 3 3 2" xfId="17097"/>
    <cellStyle name="20% - Accent1 2 4 3 3 2 2" xfId="37626"/>
    <cellStyle name="20% - Accent1 2 4 3 3 3" xfId="27361"/>
    <cellStyle name="20% - Accent1 2 4 3 4" xfId="11841"/>
    <cellStyle name="20% - Accent1 2 4 3 4 2" xfId="32370"/>
    <cellStyle name="20% - Accent1 2 4 3 5" xfId="22105"/>
    <cellStyle name="20% - Accent1 2 4 3 6" xfId="42897"/>
    <cellStyle name="20% - Accent1 2 4 4" xfId="2816"/>
    <cellStyle name="20% - Accent1 2 4 4 2" xfId="8072"/>
    <cellStyle name="20% - Accent1 2 4 4 2 2" xfId="18340"/>
    <cellStyle name="20% - Accent1 2 4 4 2 2 2" xfId="38869"/>
    <cellStyle name="20% - Accent1 2 4 4 2 3" xfId="28604"/>
    <cellStyle name="20% - Accent1 2 4 4 3" xfId="13084"/>
    <cellStyle name="20% - Accent1 2 4 4 3 2" xfId="33613"/>
    <cellStyle name="20% - Accent1 2 4 4 4" xfId="23348"/>
    <cellStyle name="20% - Accent1 2 4 4 5" xfId="44140"/>
    <cellStyle name="20% - Accent1 2 4 5" xfId="5584"/>
    <cellStyle name="20% - Accent1 2 4 5 2" xfId="15852"/>
    <cellStyle name="20% - Accent1 2 4 5 2 2" xfId="36381"/>
    <cellStyle name="20% - Accent1 2 4 5 3" xfId="26116"/>
    <cellStyle name="20% - Accent1 2 4 6" xfId="10596"/>
    <cellStyle name="20% - Accent1 2 4 6 2" xfId="31125"/>
    <cellStyle name="20% - Accent1 2 4 7" xfId="20860"/>
    <cellStyle name="20% - Accent1 2 4 8" xfId="41652"/>
    <cellStyle name="20% - Accent1 2 5" xfId="573"/>
    <cellStyle name="20% - Accent1 2 5 2" xfId="1822"/>
    <cellStyle name="20% - Accent1 2 5 2 2" xfId="4310"/>
    <cellStyle name="20% - Accent1 2 5 2 2 2" xfId="9566"/>
    <cellStyle name="20% - Accent1 2 5 2 2 2 2" xfId="19834"/>
    <cellStyle name="20% - Accent1 2 5 2 2 2 2 2" xfId="40363"/>
    <cellStyle name="20% - Accent1 2 5 2 2 2 3" xfId="30098"/>
    <cellStyle name="20% - Accent1 2 5 2 2 3" xfId="14578"/>
    <cellStyle name="20% - Accent1 2 5 2 2 3 2" xfId="35107"/>
    <cellStyle name="20% - Accent1 2 5 2 2 4" xfId="24842"/>
    <cellStyle name="20% - Accent1 2 5 2 2 5" xfId="45634"/>
    <cellStyle name="20% - Accent1 2 5 2 3" xfId="7078"/>
    <cellStyle name="20% - Accent1 2 5 2 3 2" xfId="17346"/>
    <cellStyle name="20% - Accent1 2 5 2 3 2 2" xfId="37875"/>
    <cellStyle name="20% - Accent1 2 5 2 3 3" xfId="27610"/>
    <cellStyle name="20% - Accent1 2 5 2 4" xfId="12090"/>
    <cellStyle name="20% - Accent1 2 5 2 4 2" xfId="32619"/>
    <cellStyle name="20% - Accent1 2 5 2 5" xfId="22354"/>
    <cellStyle name="20% - Accent1 2 5 2 6" xfId="43146"/>
    <cellStyle name="20% - Accent1 2 5 3" xfId="3065"/>
    <cellStyle name="20% - Accent1 2 5 3 2" xfId="8321"/>
    <cellStyle name="20% - Accent1 2 5 3 2 2" xfId="18589"/>
    <cellStyle name="20% - Accent1 2 5 3 2 2 2" xfId="39118"/>
    <cellStyle name="20% - Accent1 2 5 3 2 3" xfId="28853"/>
    <cellStyle name="20% - Accent1 2 5 3 3" xfId="13333"/>
    <cellStyle name="20% - Accent1 2 5 3 3 2" xfId="33862"/>
    <cellStyle name="20% - Accent1 2 5 3 4" xfId="23597"/>
    <cellStyle name="20% - Accent1 2 5 3 5" xfId="44389"/>
    <cellStyle name="20% - Accent1 2 5 4" xfId="5833"/>
    <cellStyle name="20% - Accent1 2 5 4 2" xfId="16101"/>
    <cellStyle name="20% - Accent1 2 5 4 2 2" xfId="36630"/>
    <cellStyle name="20% - Accent1 2 5 4 3" xfId="26365"/>
    <cellStyle name="20% - Accent1 2 5 5" xfId="10845"/>
    <cellStyle name="20% - Accent1 2 5 5 2" xfId="31374"/>
    <cellStyle name="20% - Accent1 2 5 6" xfId="21109"/>
    <cellStyle name="20% - Accent1 2 5 7" xfId="41901"/>
    <cellStyle name="20% - Accent1 2 6" xfId="1070"/>
    <cellStyle name="20% - Accent1 2 6 2" xfId="2319"/>
    <cellStyle name="20% - Accent1 2 6 2 2" xfId="4807"/>
    <cellStyle name="20% - Accent1 2 6 2 2 2" xfId="10063"/>
    <cellStyle name="20% - Accent1 2 6 2 2 2 2" xfId="20331"/>
    <cellStyle name="20% - Accent1 2 6 2 2 2 2 2" xfId="40860"/>
    <cellStyle name="20% - Accent1 2 6 2 2 2 3" xfId="30595"/>
    <cellStyle name="20% - Accent1 2 6 2 2 3" xfId="15075"/>
    <cellStyle name="20% - Accent1 2 6 2 2 3 2" xfId="35604"/>
    <cellStyle name="20% - Accent1 2 6 2 2 4" xfId="25339"/>
    <cellStyle name="20% - Accent1 2 6 2 2 5" xfId="46131"/>
    <cellStyle name="20% - Accent1 2 6 2 3" xfId="7575"/>
    <cellStyle name="20% - Accent1 2 6 2 3 2" xfId="17843"/>
    <cellStyle name="20% - Accent1 2 6 2 3 2 2" xfId="38372"/>
    <cellStyle name="20% - Accent1 2 6 2 3 3" xfId="28107"/>
    <cellStyle name="20% - Accent1 2 6 2 4" xfId="12587"/>
    <cellStyle name="20% - Accent1 2 6 2 4 2" xfId="33116"/>
    <cellStyle name="20% - Accent1 2 6 2 5" xfId="22851"/>
    <cellStyle name="20% - Accent1 2 6 2 6" xfId="43643"/>
    <cellStyle name="20% - Accent1 2 6 3" xfId="3562"/>
    <cellStyle name="20% - Accent1 2 6 3 2" xfId="8818"/>
    <cellStyle name="20% - Accent1 2 6 3 2 2" xfId="19086"/>
    <cellStyle name="20% - Accent1 2 6 3 2 2 2" xfId="39615"/>
    <cellStyle name="20% - Accent1 2 6 3 2 3" xfId="29350"/>
    <cellStyle name="20% - Accent1 2 6 3 3" xfId="13830"/>
    <cellStyle name="20% - Accent1 2 6 3 3 2" xfId="34359"/>
    <cellStyle name="20% - Accent1 2 6 3 4" xfId="24094"/>
    <cellStyle name="20% - Accent1 2 6 3 5" xfId="44886"/>
    <cellStyle name="20% - Accent1 2 6 4" xfId="6330"/>
    <cellStyle name="20% - Accent1 2 6 4 2" xfId="16598"/>
    <cellStyle name="20% - Accent1 2 6 4 2 2" xfId="37127"/>
    <cellStyle name="20% - Accent1 2 6 4 3" xfId="26862"/>
    <cellStyle name="20% - Accent1 2 6 5" xfId="11342"/>
    <cellStyle name="20% - Accent1 2 6 5 2" xfId="31871"/>
    <cellStyle name="20% - Accent1 2 6 6" xfId="21606"/>
    <cellStyle name="20% - Accent1 2 6 7" xfId="42398"/>
    <cellStyle name="20% - Accent1 2 7" xfId="1323"/>
    <cellStyle name="20% - Accent1 2 7 2" xfId="3812"/>
    <cellStyle name="20% - Accent1 2 7 2 2" xfId="9068"/>
    <cellStyle name="20% - Accent1 2 7 2 2 2" xfId="19336"/>
    <cellStyle name="20% - Accent1 2 7 2 2 2 2" xfId="39865"/>
    <cellStyle name="20% - Accent1 2 7 2 2 3" xfId="29600"/>
    <cellStyle name="20% - Accent1 2 7 2 3" xfId="14080"/>
    <cellStyle name="20% - Accent1 2 7 2 3 2" xfId="34609"/>
    <cellStyle name="20% - Accent1 2 7 2 4" xfId="24344"/>
    <cellStyle name="20% - Accent1 2 7 2 5" xfId="45136"/>
    <cellStyle name="20% - Accent1 2 7 3" xfId="6580"/>
    <cellStyle name="20% - Accent1 2 7 3 2" xfId="16848"/>
    <cellStyle name="20% - Accent1 2 7 3 2 2" xfId="37377"/>
    <cellStyle name="20% - Accent1 2 7 3 3" xfId="27112"/>
    <cellStyle name="20% - Accent1 2 7 4" xfId="11592"/>
    <cellStyle name="20% - Accent1 2 7 4 2" xfId="32121"/>
    <cellStyle name="20% - Accent1 2 7 5" xfId="21856"/>
    <cellStyle name="20% - Accent1 2 7 6" xfId="42648"/>
    <cellStyle name="20% - Accent1 2 8" xfId="2567"/>
    <cellStyle name="20% - Accent1 2 8 2" xfId="7823"/>
    <cellStyle name="20% - Accent1 2 8 2 2" xfId="18091"/>
    <cellStyle name="20% - Accent1 2 8 2 2 2" xfId="38620"/>
    <cellStyle name="20% - Accent1 2 8 2 3" xfId="28355"/>
    <cellStyle name="20% - Accent1 2 8 3" xfId="12835"/>
    <cellStyle name="20% - Accent1 2 8 3 2" xfId="33364"/>
    <cellStyle name="20% - Accent1 2 8 4" xfId="23099"/>
    <cellStyle name="20% - Accent1 2 8 5" xfId="43891"/>
    <cellStyle name="20% - Accent1 2 9" xfId="5335"/>
    <cellStyle name="20% - Accent1 2 9 2" xfId="15603"/>
    <cellStyle name="20% - Accent1 2 9 2 2" xfId="36132"/>
    <cellStyle name="20% - Accent1 2 9 3" xfId="25867"/>
    <cellStyle name="20% - Accent1 2 9 4" xfId="41403"/>
    <cellStyle name="20% - Accent1 3" xfId="83"/>
    <cellStyle name="20% - Accent1 3 10" xfId="5107"/>
    <cellStyle name="20% - Accent1 3 10 2" xfId="15375"/>
    <cellStyle name="20% - Accent1 3 10 2 2" xfId="35904"/>
    <cellStyle name="20% - Accent1 3 10 3" xfId="25639"/>
    <cellStyle name="20% - Accent1 3 11" xfId="10367"/>
    <cellStyle name="20% - Accent1 3 11 2" xfId="30896"/>
    <cellStyle name="20% - Accent1 3 12" xfId="20631"/>
    <cellStyle name="20% - Accent1 3 13" xfId="41175"/>
    <cellStyle name="20% - Accent1 3 2" xfId="148"/>
    <cellStyle name="20% - Accent1 3 2 10" xfId="10427"/>
    <cellStyle name="20% - Accent1 3 2 10 2" xfId="30956"/>
    <cellStyle name="20% - Accent1 3 2 11" xfId="20691"/>
    <cellStyle name="20% - Accent1 3 2 12" xfId="41235"/>
    <cellStyle name="20% - Accent1 3 2 2" xfId="266"/>
    <cellStyle name="20% - Accent1 3 2 2 10" xfId="20808"/>
    <cellStyle name="20% - Accent1 3 2 2 11" xfId="41352"/>
    <cellStyle name="20% - Accent1 3 2 2 2" xfId="518"/>
    <cellStyle name="20% - Accent1 3 2 2 2 2" xfId="1019"/>
    <cellStyle name="20% - Accent1 3 2 2 2 2 2" xfId="2268"/>
    <cellStyle name="20% - Accent1 3 2 2 2 2 2 2" xfId="4756"/>
    <cellStyle name="20% - Accent1 3 2 2 2 2 2 2 2" xfId="10012"/>
    <cellStyle name="20% - Accent1 3 2 2 2 2 2 2 2 2" xfId="20280"/>
    <cellStyle name="20% - Accent1 3 2 2 2 2 2 2 2 2 2" xfId="40809"/>
    <cellStyle name="20% - Accent1 3 2 2 2 2 2 2 2 3" xfId="30544"/>
    <cellStyle name="20% - Accent1 3 2 2 2 2 2 2 3" xfId="15024"/>
    <cellStyle name="20% - Accent1 3 2 2 2 2 2 2 3 2" xfId="35553"/>
    <cellStyle name="20% - Accent1 3 2 2 2 2 2 2 4" xfId="25288"/>
    <cellStyle name="20% - Accent1 3 2 2 2 2 2 2 5" xfId="46080"/>
    <cellStyle name="20% - Accent1 3 2 2 2 2 2 3" xfId="7524"/>
    <cellStyle name="20% - Accent1 3 2 2 2 2 2 3 2" xfId="17792"/>
    <cellStyle name="20% - Accent1 3 2 2 2 2 2 3 2 2" xfId="38321"/>
    <cellStyle name="20% - Accent1 3 2 2 2 2 2 3 3" xfId="28056"/>
    <cellStyle name="20% - Accent1 3 2 2 2 2 2 4" xfId="12536"/>
    <cellStyle name="20% - Accent1 3 2 2 2 2 2 4 2" xfId="33065"/>
    <cellStyle name="20% - Accent1 3 2 2 2 2 2 5" xfId="22800"/>
    <cellStyle name="20% - Accent1 3 2 2 2 2 2 6" xfId="43592"/>
    <cellStyle name="20% - Accent1 3 2 2 2 2 3" xfId="3511"/>
    <cellStyle name="20% - Accent1 3 2 2 2 2 3 2" xfId="8767"/>
    <cellStyle name="20% - Accent1 3 2 2 2 2 3 2 2" xfId="19035"/>
    <cellStyle name="20% - Accent1 3 2 2 2 2 3 2 2 2" xfId="39564"/>
    <cellStyle name="20% - Accent1 3 2 2 2 2 3 2 3" xfId="29299"/>
    <cellStyle name="20% - Accent1 3 2 2 2 2 3 3" xfId="13779"/>
    <cellStyle name="20% - Accent1 3 2 2 2 2 3 3 2" xfId="34308"/>
    <cellStyle name="20% - Accent1 3 2 2 2 2 3 4" xfId="24043"/>
    <cellStyle name="20% - Accent1 3 2 2 2 2 3 5" xfId="44835"/>
    <cellStyle name="20% - Accent1 3 2 2 2 2 4" xfId="6279"/>
    <cellStyle name="20% - Accent1 3 2 2 2 2 4 2" xfId="16547"/>
    <cellStyle name="20% - Accent1 3 2 2 2 2 4 2 2" xfId="37076"/>
    <cellStyle name="20% - Accent1 3 2 2 2 2 4 3" xfId="26811"/>
    <cellStyle name="20% - Accent1 3 2 2 2 2 5" xfId="11291"/>
    <cellStyle name="20% - Accent1 3 2 2 2 2 5 2" xfId="31820"/>
    <cellStyle name="20% - Accent1 3 2 2 2 2 6" xfId="21555"/>
    <cellStyle name="20% - Accent1 3 2 2 2 2 7" xfId="42347"/>
    <cellStyle name="20% - Accent1 3 2 2 2 3" xfId="1769"/>
    <cellStyle name="20% - Accent1 3 2 2 2 3 2" xfId="4258"/>
    <cellStyle name="20% - Accent1 3 2 2 2 3 2 2" xfId="9514"/>
    <cellStyle name="20% - Accent1 3 2 2 2 3 2 2 2" xfId="19782"/>
    <cellStyle name="20% - Accent1 3 2 2 2 3 2 2 2 2" xfId="40311"/>
    <cellStyle name="20% - Accent1 3 2 2 2 3 2 2 3" xfId="30046"/>
    <cellStyle name="20% - Accent1 3 2 2 2 3 2 3" xfId="14526"/>
    <cellStyle name="20% - Accent1 3 2 2 2 3 2 3 2" xfId="35055"/>
    <cellStyle name="20% - Accent1 3 2 2 2 3 2 4" xfId="24790"/>
    <cellStyle name="20% - Accent1 3 2 2 2 3 2 5" xfId="45582"/>
    <cellStyle name="20% - Accent1 3 2 2 2 3 3" xfId="7026"/>
    <cellStyle name="20% - Accent1 3 2 2 2 3 3 2" xfId="17294"/>
    <cellStyle name="20% - Accent1 3 2 2 2 3 3 2 2" xfId="37823"/>
    <cellStyle name="20% - Accent1 3 2 2 2 3 3 3" xfId="27558"/>
    <cellStyle name="20% - Accent1 3 2 2 2 3 4" xfId="12038"/>
    <cellStyle name="20% - Accent1 3 2 2 2 3 4 2" xfId="32567"/>
    <cellStyle name="20% - Accent1 3 2 2 2 3 5" xfId="22302"/>
    <cellStyle name="20% - Accent1 3 2 2 2 3 6" xfId="43094"/>
    <cellStyle name="20% - Accent1 3 2 2 2 4" xfId="3013"/>
    <cellStyle name="20% - Accent1 3 2 2 2 4 2" xfId="8269"/>
    <cellStyle name="20% - Accent1 3 2 2 2 4 2 2" xfId="18537"/>
    <cellStyle name="20% - Accent1 3 2 2 2 4 2 2 2" xfId="39066"/>
    <cellStyle name="20% - Accent1 3 2 2 2 4 2 3" xfId="28801"/>
    <cellStyle name="20% - Accent1 3 2 2 2 4 3" xfId="13281"/>
    <cellStyle name="20% - Accent1 3 2 2 2 4 3 2" xfId="33810"/>
    <cellStyle name="20% - Accent1 3 2 2 2 4 4" xfId="23545"/>
    <cellStyle name="20% - Accent1 3 2 2 2 4 5" xfId="44337"/>
    <cellStyle name="20% - Accent1 3 2 2 2 5" xfId="5781"/>
    <cellStyle name="20% - Accent1 3 2 2 2 5 2" xfId="16049"/>
    <cellStyle name="20% - Accent1 3 2 2 2 5 2 2" xfId="36578"/>
    <cellStyle name="20% - Accent1 3 2 2 2 5 3" xfId="26313"/>
    <cellStyle name="20% - Accent1 3 2 2 2 6" xfId="10793"/>
    <cellStyle name="20% - Accent1 3 2 2 2 6 2" xfId="31322"/>
    <cellStyle name="20% - Accent1 3 2 2 2 7" xfId="21057"/>
    <cellStyle name="20% - Accent1 3 2 2 2 8" xfId="41849"/>
    <cellStyle name="20% - Accent1 3 2 2 3" xfId="770"/>
    <cellStyle name="20% - Accent1 3 2 2 3 2" xfId="2019"/>
    <cellStyle name="20% - Accent1 3 2 2 3 2 2" xfId="4507"/>
    <cellStyle name="20% - Accent1 3 2 2 3 2 2 2" xfId="9763"/>
    <cellStyle name="20% - Accent1 3 2 2 3 2 2 2 2" xfId="20031"/>
    <cellStyle name="20% - Accent1 3 2 2 3 2 2 2 2 2" xfId="40560"/>
    <cellStyle name="20% - Accent1 3 2 2 3 2 2 2 3" xfId="30295"/>
    <cellStyle name="20% - Accent1 3 2 2 3 2 2 3" xfId="14775"/>
    <cellStyle name="20% - Accent1 3 2 2 3 2 2 3 2" xfId="35304"/>
    <cellStyle name="20% - Accent1 3 2 2 3 2 2 4" xfId="25039"/>
    <cellStyle name="20% - Accent1 3 2 2 3 2 2 5" xfId="45831"/>
    <cellStyle name="20% - Accent1 3 2 2 3 2 3" xfId="7275"/>
    <cellStyle name="20% - Accent1 3 2 2 3 2 3 2" xfId="17543"/>
    <cellStyle name="20% - Accent1 3 2 2 3 2 3 2 2" xfId="38072"/>
    <cellStyle name="20% - Accent1 3 2 2 3 2 3 3" xfId="27807"/>
    <cellStyle name="20% - Accent1 3 2 2 3 2 4" xfId="12287"/>
    <cellStyle name="20% - Accent1 3 2 2 3 2 4 2" xfId="32816"/>
    <cellStyle name="20% - Accent1 3 2 2 3 2 5" xfId="22551"/>
    <cellStyle name="20% - Accent1 3 2 2 3 2 6" xfId="43343"/>
    <cellStyle name="20% - Accent1 3 2 2 3 3" xfId="3262"/>
    <cellStyle name="20% - Accent1 3 2 2 3 3 2" xfId="8518"/>
    <cellStyle name="20% - Accent1 3 2 2 3 3 2 2" xfId="18786"/>
    <cellStyle name="20% - Accent1 3 2 2 3 3 2 2 2" xfId="39315"/>
    <cellStyle name="20% - Accent1 3 2 2 3 3 2 3" xfId="29050"/>
    <cellStyle name="20% - Accent1 3 2 2 3 3 3" xfId="13530"/>
    <cellStyle name="20% - Accent1 3 2 2 3 3 3 2" xfId="34059"/>
    <cellStyle name="20% - Accent1 3 2 2 3 3 4" xfId="23794"/>
    <cellStyle name="20% - Accent1 3 2 2 3 3 5" xfId="44586"/>
    <cellStyle name="20% - Accent1 3 2 2 3 4" xfId="6030"/>
    <cellStyle name="20% - Accent1 3 2 2 3 4 2" xfId="16298"/>
    <cellStyle name="20% - Accent1 3 2 2 3 4 2 2" xfId="36827"/>
    <cellStyle name="20% - Accent1 3 2 2 3 4 3" xfId="26562"/>
    <cellStyle name="20% - Accent1 3 2 2 3 5" xfId="11042"/>
    <cellStyle name="20% - Accent1 3 2 2 3 5 2" xfId="31571"/>
    <cellStyle name="20% - Accent1 3 2 2 3 6" xfId="21306"/>
    <cellStyle name="20% - Accent1 3 2 2 3 7" xfId="42098"/>
    <cellStyle name="20% - Accent1 3 2 2 4" xfId="1267"/>
    <cellStyle name="20% - Accent1 3 2 2 4 2" xfId="2516"/>
    <cellStyle name="20% - Accent1 3 2 2 4 2 2" xfId="5004"/>
    <cellStyle name="20% - Accent1 3 2 2 4 2 2 2" xfId="10260"/>
    <cellStyle name="20% - Accent1 3 2 2 4 2 2 2 2" xfId="20528"/>
    <cellStyle name="20% - Accent1 3 2 2 4 2 2 2 2 2" xfId="41057"/>
    <cellStyle name="20% - Accent1 3 2 2 4 2 2 2 3" xfId="30792"/>
    <cellStyle name="20% - Accent1 3 2 2 4 2 2 3" xfId="15272"/>
    <cellStyle name="20% - Accent1 3 2 2 4 2 2 3 2" xfId="35801"/>
    <cellStyle name="20% - Accent1 3 2 2 4 2 2 4" xfId="25536"/>
    <cellStyle name="20% - Accent1 3 2 2 4 2 2 5" xfId="46328"/>
    <cellStyle name="20% - Accent1 3 2 2 4 2 3" xfId="7772"/>
    <cellStyle name="20% - Accent1 3 2 2 4 2 3 2" xfId="18040"/>
    <cellStyle name="20% - Accent1 3 2 2 4 2 3 2 2" xfId="38569"/>
    <cellStyle name="20% - Accent1 3 2 2 4 2 3 3" xfId="28304"/>
    <cellStyle name="20% - Accent1 3 2 2 4 2 4" xfId="12784"/>
    <cellStyle name="20% - Accent1 3 2 2 4 2 4 2" xfId="33313"/>
    <cellStyle name="20% - Accent1 3 2 2 4 2 5" xfId="23048"/>
    <cellStyle name="20% - Accent1 3 2 2 4 2 6" xfId="43840"/>
    <cellStyle name="20% - Accent1 3 2 2 4 3" xfId="3759"/>
    <cellStyle name="20% - Accent1 3 2 2 4 3 2" xfId="9015"/>
    <cellStyle name="20% - Accent1 3 2 2 4 3 2 2" xfId="19283"/>
    <cellStyle name="20% - Accent1 3 2 2 4 3 2 2 2" xfId="39812"/>
    <cellStyle name="20% - Accent1 3 2 2 4 3 2 3" xfId="29547"/>
    <cellStyle name="20% - Accent1 3 2 2 4 3 3" xfId="14027"/>
    <cellStyle name="20% - Accent1 3 2 2 4 3 3 2" xfId="34556"/>
    <cellStyle name="20% - Accent1 3 2 2 4 3 4" xfId="24291"/>
    <cellStyle name="20% - Accent1 3 2 2 4 3 5" xfId="45083"/>
    <cellStyle name="20% - Accent1 3 2 2 4 4" xfId="6527"/>
    <cellStyle name="20% - Accent1 3 2 2 4 4 2" xfId="16795"/>
    <cellStyle name="20% - Accent1 3 2 2 4 4 2 2" xfId="37324"/>
    <cellStyle name="20% - Accent1 3 2 2 4 4 3" xfId="27059"/>
    <cellStyle name="20% - Accent1 3 2 2 4 5" xfId="11539"/>
    <cellStyle name="20% - Accent1 3 2 2 4 5 2" xfId="32068"/>
    <cellStyle name="20% - Accent1 3 2 2 4 6" xfId="21803"/>
    <cellStyle name="20% - Accent1 3 2 2 4 7" xfId="42595"/>
    <cellStyle name="20% - Accent1 3 2 2 5" xfId="1520"/>
    <cellStyle name="20% - Accent1 3 2 2 5 2" xfId="4009"/>
    <cellStyle name="20% - Accent1 3 2 2 5 2 2" xfId="9265"/>
    <cellStyle name="20% - Accent1 3 2 2 5 2 2 2" xfId="19533"/>
    <cellStyle name="20% - Accent1 3 2 2 5 2 2 2 2" xfId="40062"/>
    <cellStyle name="20% - Accent1 3 2 2 5 2 2 3" xfId="29797"/>
    <cellStyle name="20% - Accent1 3 2 2 5 2 3" xfId="14277"/>
    <cellStyle name="20% - Accent1 3 2 2 5 2 3 2" xfId="34806"/>
    <cellStyle name="20% - Accent1 3 2 2 5 2 4" xfId="24541"/>
    <cellStyle name="20% - Accent1 3 2 2 5 2 5" xfId="45333"/>
    <cellStyle name="20% - Accent1 3 2 2 5 3" xfId="6777"/>
    <cellStyle name="20% - Accent1 3 2 2 5 3 2" xfId="17045"/>
    <cellStyle name="20% - Accent1 3 2 2 5 3 2 2" xfId="37574"/>
    <cellStyle name="20% - Accent1 3 2 2 5 3 3" xfId="27309"/>
    <cellStyle name="20% - Accent1 3 2 2 5 4" xfId="11789"/>
    <cellStyle name="20% - Accent1 3 2 2 5 4 2" xfId="32318"/>
    <cellStyle name="20% - Accent1 3 2 2 5 5" xfId="22053"/>
    <cellStyle name="20% - Accent1 3 2 2 5 6" xfId="42845"/>
    <cellStyle name="20% - Accent1 3 2 2 6" xfId="2764"/>
    <cellStyle name="20% - Accent1 3 2 2 6 2" xfId="8020"/>
    <cellStyle name="20% - Accent1 3 2 2 6 2 2" xfId="18288"/>
    <cellStyle name="20% - Accent1 3 2 2 6 2 2 2" xfId="38817"/>
    <cellStyle name="20% - Accent1 3 2 2 6 2 3" xfId="28552"/>
    <cellStyle name="20% - Accent1 3 2 2 6 3" xfId="13032"/>
    <cellStyle name="20% - Accent1 3 2 2 6 3 2" xfId="33561"/>
    <cellStyle name="20% - Accent1 3 2 2 6 4" xfId="23296"/>
    <cellStyle name="20% - Accent1 3 2 2 6 5" xfId="44088"/>
    <cellStyle name="20% - Accent1 3 2 2 7" xfId="5532"/>
    <cellStyle name="20% - Accent1 3 2 2 7 2" xfId="15800"/>
    <cellStyle name="20% - Accent1 3 2 2 7 2 2" xfId="36329"/>
    <cellStyle name="20% - Accent1 3 2 2 7 3" xfId="26064"/>
    <cellStyle name="20% - Accent1 3 2 2 7 4" xfId="41600"/>
    <cellStyle name="20% - Accent1 3 2 2 8" xfId="5284"/>
    <cellStyle name="20% - Accent1 3 2 2 8 2" xfId="15552"/>
    <cellStyle name="20% - Accent1 3 2 2 8 2 2" xfId="36081"/>
    <cellStyle name="20% - Accent1 3 2 2 8 3" xfId="25816"/>
    <cellStyle name="20% - Accent1 3 2 2 9" xfId="10544"/>
    <cellStyle name="20% - Accent1 3 2 2 9 2" xfId="31073"/>
    <cellStyle name="20% - Accent1 3 2 3" xfId="401"/>
    <cellStyle name="20% - Accent1 3 2 3 2" xfId="902"/>
    <cellStyle name="20% - Accent1 3 2 3 2 2" xfId="2151"/>
    <cellStyle name="20% - Accent1 3 2 3 2 2 2" xfId="4639"/>
    <cellStyle name="20% - Accent1 3 2 3 2 2 2 2" xfId="9895"/>
    <cellStyle name="20% - Accent1 3 2 3 2 2 2 2 2" xfId="20163"/>
    <cellStyle name="20% - Accent1 3 2 3 2 2 2 2 2 2" xfId="40692"/>
    <cellStyle name="20% - Accent1 3 2 3 2 2 2 2 3" xfId="30427"/>
    <cellStyle name="20% - Accent1 3 2 3 2 2 2 3" xfId="14907"/>
    <cellStyle name="20% - Accent1 3 2 3 2 2 2 3 2" xfId="35436"/>
    <cellStyle name="20% - Accent1 3 2 3 2 2 2 4" xfId="25171"/>
    <cellStyle name="20% - Accent1 3 2 3 2 2 2 5" xfId="45963"/>
    <cellStyle name="20% - Accent1 3 2 3 2 2 3" xfId="7407"/>
    <cellStyle name="20% - Accent1 3 2 3 2 2 3 2" xfId="17675"/>
    <cellStyle name="20% - Accent1 3 2 3 2 2 3 2 2" xfId="38204"/>
    <cellStyle name="20% - Accent1 3 2 3 2 2 3 3" xfId="27939"/>
    <cellStyle name="20% - Accent1 3 2 3 2 2 4" xfId="12419"/>
    <cellStyle name="20% - Accent1 3 2 3 2 2 4 2" xfId="32948"/>
    <cellStyle name="20% - Accent1 3 2 3 2 2 5" xfId="22683"/>
    <cellStyle name="20% - Accent1 3 2 3 2 2 6" xfId="43475"/>
    <cellStyle name="20% - Accent1 3 2 3 2 3" xfId="3394"/>
    <cellStyle name="20% - Accent1 3 2 3 2 3 2" xfId="8650"/>
    <cellStyle name="20% - Accent1 3 2 3 2 3 2 2" xfId="18918"/>
    <cellStyle name="20% - Accent1 3 2 3 2 3 2 2 2" xfId="39447"/>
    <cellStyle name="20% - Accent1 3 2 3 2 3 2 3" xfId="29182"/>
    <cellStyle name="20% - Accent1 3 2 3 2 3 3" xfId="13662"/>
    <cellStyle name="20% - Accent1 3 2 3 2 3 3 2" xfId="34191"/>
    <cellStyle name="20% - Accent1 3 2 3 2 3 4" xfId="23926"/>
    <cellStyle name="20% - Accent1 3 2 3 2 3 5" xfId="44718"/>
    <cellStyle name="20% - Accent1 3 2 3 2 4" xfId="6162"/>
    <cellStyle name="20% - Accent1 3 2 3 2 4 2" xfId="16430"/>
    <cellStyle name="20% - Accent1 3 2 3 2 4 2 2" xfId="36959"/>
    <cellStyle name="20% - Accent1 3 2 3 2 4 3" xfId="26694"/>
    <cellStyle name="20% - Accent1 3 2 3 2 5" xfId="11174"/>
    <cellStyle name="20% - Accent1 3 2 3 2 5 2" xfId="31703"/>
    <cellStyle name="20% - Accent1 3 2 3 2 6" xfId="21438"/>
    <cellStyle name="20% - Accent1 3 2 3 2 7" xfId="42230"/>
    <cellStyle name="20% - Accent1 3 2 3 3" xfId="1652"/>
    <cellStyle name="20% - Accent1 3 2 3 3 2" xfId="4141"/>
    <cellStyle name="20% - Accent1 3 2 3 3 2 2" xfId="9397"/>
    <cellStyle name="20% - Accent1 3 2 3 3 2 2 2" xfId="19665"/>
    <cellStyle name="20% - Accent1 3 2 3 3 2 2 2 2" xfId="40194"/>
    <cellStyle name="20% - Accent1 3 2 3 3 2 2 3" xfId="29929"/>
    <cellStyle name="20% - Accent1 3 2 3 3 2 3" xfId="14409"/>
    <cellStyle name="20% - Accent1 3 2 3 3 2 3 2" xfId="34938"/>
    <cellStyle name="20% - Accent1 3 2 3 3 2 4" xfId="24673"/>
    <cellStyle name="20% - Accent1 3 2 3 3 2 5" xfId="45465"/>
    <cellStyle name="20% - Accent1 3 2 3 3 3" xfId="6909"/>
    <cellStyle name="20% - Accent1 3 2 3 3 3 2" xfId="17177"/>
    <cellStyle name="20% - Accent1 3 2 3 3 3 2 2" xfId="37706"/>
    <cellStyle name="20% - Accent1 3 2 3 3 3 3" xfId="27441"/>
    <cellStyle name="20% - Accent1 3 2 3 3 4" xfId="11921"/>
    <cellStyle name="20% - Accent1 3 2 3 3 4 2" xfId="32450"/>
    <cellStyle name="20% - Accent1 3 2 3 3 5" xfId="22185"/>
    <cellStyle name="20% - Accent1 3 2 3 3 6" xfId="42977"/>
    <cellStyle name="20% - Accent1 3 2 3 4" xfId="2896"/>
    <cellStyle name="20% - Accent1 3 2 3 4 2" xfId="8152"/>
    <cellStyle name="20% - Accent1 3 2 3 4 2 2" xfId="18420"/>
    <cellStyle name="20% - Accent1 3 2 3 4 2 2 2" xfId="38949"/>
    <cellStyle name="20% - Accent1 3 2 3 4 2 3" xfId="28684"/>
    <cellStyle name="20% - Accent1 3 2 3 4 3" xfId="13164"/>
    <cellStyle name="20% - Accent1 3 2 3 4 3 2" xfId="33693"/>
    <cellStyle name="20% - Accent1 3 2 3 4 4" xfId="23428"/>
    <cellStyle name="20% - Accent1 3 2 3 4 5" xfId="44220"/>
    <cellStyle name="20% - Accent1 3 2 3 5" xfId="5664"/>
    <cellStyle name="20% - Accent1 3 2 3 5 2" xfId="15932"/>
    <cellStyle name="20% - Accent1 3 2 3 5 2 2" xfId="36461"/>
    <cellStyle name="20% - Accent1 3 2 3 5 3" xfId="26196"/>
    <cellStyle name="20% - Accent1 3 2 3 6" xfId="10676"/>
    <cellStyle name="20% - Accent1 3 2 3 6 2" xfId="31205"/>
    <cellStyle name="20% - Accent1 3 2 3 7" xfId="20940"/>
    <cellStyle name="20% - Accent1 3 2 3 8" xfId="41732"/>
    <cellStyle name="20% - Accent1 3 2 4" xfId="653"/>
    <cellStyle name="20% - Accent1 3 2 4 2" xfId="1902"/>
    <cellStyle name="20% - Accent1 3 2 4 2 2" xfId="4390"/>
    <cellStyle name="20% - Accent1 3 2 4 2 2 2" xfId="9646"/>
    <cellStyle name="20% - Accent1 3 2 4 2 2 2 2" xfId="19914"/>
    <cellStyle name="20% - Accent1 3 2 4 2 2 2 2 2" xfId="40443"/>
    <cellStyle name="20% - Accent1 3 2 4 2 2 2 3" xfId="30178"/>
    <cellStyle name="20% - Accent1 3 2 4 2 2 3" xfId="14658"/>
    <cellStyle name="20% - Accent1 3 2 4 2 2 3 2" xfId="35187"/>
    <cellStyle name="20% - Accent1 3 2 4 2 2 4" xfId="24922"/>
    <cellStyle name="20% - Accent1 3 2 4 2 2 5" xfId="45714"/>
    <cellStyle name="20% - Accent1 3 2 4 2 3" xfId="7158"/>
    <cellStyle name="20% - Accent1 3 2 4 2 3 2" xfId="17426"/>
    <cellStyle name="20% - Accent1 3 2 4 2 3 2 2" xfId="37955"/>
    <cellStyle name="20% - Accent1 3 2 4 2 3 3" xfId="27690"/>
    <cellStyle name="20% - Accent1 3 2 4 2 4" xfId="12170"/>
    <cellStyle name="20% - Accent1 3 2 4 2 4 2" xfId="32699"/>
    <cellStyle name="20% - Accent1 3 2 4 2 5" xfId="22434"/>
    <cellStyle name="20% - Accent1 3 2 4 2 6" xfId="43226"/>
    <cellStyle name="20% - Accent1 3 2 4 3" xfId="3145"/>
    <cellStyle name="20% - Accent1 3 2 4 3 2" xfId="8401"/>
    <cellStyle name="20% - Accent1 3 2 4 3 2 2" xfId="18669"/>
    <cellStyle name="20% - Accent1 3 2 4 3 2 2 2" xfId="39198"/>
    <cellStyle name="20% - Accent1 3 2 4 3 2 3" xfId="28933"/>
    <cellStyle name="20% - Accent1 3 2 4 3 3" xfId="13413"/>
    <cellStyle name="20% - Accent1 3 2 4 3 3 2" xfId="33942"/>
    <cellStyle name="20% - Accent1 3 2 4 3 4" xfId="23677"/>
    <cellStyle name="20% - Accent1 3 2 4 3 5" xfId="44469"/>
    <cellStyle name="20% - Accent1 3 2 4 4" xfId="5913"/>
    <cellStyle name="20% - Accent1 3 2 4 4 2" xfId="16181"/>
    <cellStyle name="20% - Accent1 3 2 4 4 2 2" xfId="36710"/>
    <cellStyle name="20% - Accent1 3 2 4 4 3" xfId="26445"/>
    <cellStyle name="20% - Accent1 3 2 4 5" xfId="10925"/>
    <cellStyle name="20% - Accent1 3 2 4 5 2" xfId="31454"/>
    <cellStyle name="20% - Accent1 3 2 4 6" xfId="21189"/>
    <cellStyle name="20% - Accent1 3 2 4 7" xfId="41981"/>
    <cellStyle name="20% - Accent1 3 2 5" xfId="1150"/>
    <cellStyle name="20% - Accent1 3 2 5 2" xfId="2399"/>
    <cellStyle name="20% - Accent1 3 2 5 2 2" xfId="4887"/>
    <cellStyle name="20% - Accent1 3 2 5 2 2 2" xfId="10143"/>
    <cellStyle name="20% - Accent1 3 2 5 2 2 2 2" xfId="20411"/>
    <cellStyle name="20% - Accent1 3 2 5 2 2 2 2 2" xfId="40940"/>
    <cellStyle name="20% - Accent1 3 2 5 2 2 2 3" xfId="30675"/>
    <cellStyle name="20% - Accent1 3 2 5 2 2 3" xfId="15155"/>
    <cellStyle name="20% - Accent1 3 2 5 2 2 3 2" xfId="35684"/>
    <cellStyle name="20% - Accent1 3 2 5 2 2 4" xfId="25419"/>
    <cellStyle name="20% - Accent1 3 2 5 2 2 5" xfId="46211"/>
    <cellStyle name="20% - Accent1 3 2 5 2 3" xfId="7655"/>
    <cellStyle name="20% - Accent1 3 2 5 2 3 2" xfId="17923"/>
    <cellStyle name="20% - Accent1 3 2 5 2 3 2 2" xfId="38452"/>
    <cellStyle name="20% - Accent1 3 2 5 2 3 3" xfId="28187"/>
    <cellStyle name="20% - Accent1 3 2 5 2 4" xfId="12667"/>
    <cellStyle name="20% - Accent1 3 2 5 2 4 2" xfId="33196"/>
    <cellStyle name="20% - Accent1 3 2 5 2 5" xfId="22931"/>
    <cellStyle name="20% - Accent1 3 2 5 2 6" xfId="43723"/>
    <cellStyle name="20% - Accent1 3 2 5 3" xfId="3642"/>
    <cellStyle name="20% - Accent1 3 2 5 3 2" xfId="8898"/>
    <cellStyle name="20% - Accent1 3 2 5 3 2 2" xfId="19166"/>
    <cellStyle name="20% - Accent1 3 2 5 3 2 2 2" xfId="39695"/>
    <cellStyle name="20% - Accent1 3 2 5 3 2 3" xfId="29430"/>
    <cellStyle name="20% - Accent1 3 2 5 3 3" xfId="13910"/>
    <cellStyle name="20% - Accent1 3 2 5 3 3 2" xfId="34439"/>
    <cellStyle name="20% - Accent1 3 2 5 3 4" xfId="24174"/>
    <cellStyle name="20% - Accent1 3 2 5 3 5" xfId="44966"/>
    <cellStyle name="20% - Accent1 3 2 5 4" xfId="6410"/>
    <cellStyle name="20% - Accent1 3 2 5 4 2" xfId="16678"/>
    <cellStyle name="20% - Accent1 3 2 5 4 2 2" xfId="37207"/>
    <cellStyle name="20% - Accent1 3 2 5 4 3" xfId="26942"/>
    <cellStyle name="20% - Accent1 3 2 5 5" xfId="11422"/>
    <cellStyle name="20% - Accent1 3 2 5 5 2" xfId="31951"/>
    <cellStyle name="20% - Accent1 3 2 5 6" xfId="21686"/>
    <cellStyle name="20% - Accent1 3 2 5 7" xfId="42478"/>
    <cellStyle name="20% - Accent1 3 2 6" xfId="1403"/>
    <cellStyle name="20% - Accent1 3 2 6 2" xfId="3892"/>
    <cellStyle name="20% - Accent1 3 2 6 2 2" xfId="9148"/>
    <cellStyle name="20% - Accent1 3 2 6 2 2 2" xfId="19416"/>
    <cellStyle name="20% - Accent1 3 2 6 2 2 2 2" xfId="39945"/>
    <cellStyle name="20% - Accent1 3 2 6 2 2 3" xfId="29680"/>
    <cellStyle name="20% - Accent1 3 2 6 2 3" xfId="14160"/>
    <cellStyle name="20% - Accent1 3 2 6 2 3 2" xfId="34689"/>
    <cellStyle name="20% - Accent1 3 2 6 2 4" xfId="24424"/>
    <cellStyle name="20% - Accent1 3 2 6 2 5" xfId="45216"/>
    <cellStyle name="20% - Accent1 3 2 6 3" xfId="6660"/>
    <cellStyle name="20% - Accent1 3 2 6 3 2" xfId="16928"/>
    <cellStyle name="20% - Accent1 3 2 6 3 2 2" xfId="37457"/>
    <cellStyle name="20% - Accent1 3 2 6 3 3" xfId="27192"/>
    <cellStyle name="20% - Accent1 3 2 6 4" xfId="11672"/>
    <cellStyle name="20% - Accent1 3 2 6 4 2" xfId="32201"/>
    <cellStyle name="20% - Accent1 3 2 6 5" xfId="21936"/>
    <cellStyle name="20% - Accent1 3 2 6 6" xfId="42728"/>
    <cellStyle name="20% - Accent1 3 2 7" xfId="2647"/>
    <cellStyle name="20% - Accent1 3 2 7 2" xfId="7903"/>
    <cellStyle name="20% - Accent1 3 2 7 2 2" xfId="18171"/>
    <cellStyle name="20% - Accent1 3 2 7 2 2 2" xfId="38700"/>
    <cellStyle name="20% - Accent1 3 2 7 2 3" xfId="28435"/>
    <cellStyle name="20% - Accent1 3 2 7 3" xfId="12915"/>
    <cellStyle name="20% - Accent1 3 2 7 3 2" xfId="33444"/>
    <cellStyle name="20% - Accent1 3 2 7 4" xfId="23179"/>
    <cellStyle name="20% - Accent1 3 2 7 5" xfId="43971"/>
    <cellStyle name="20% - Accent1 3 2 8" xfId="5415"/>
    <cellStyle name="20% - Accent1 3 2 8 2" xfId="15683"/>
    <cellStyle name="20% - Accent1 3 2 8 2 2" xfId="36212"/>
    <cellStyle name="20% - Accent1 3 2 8 3" xfId="25947"/>
    <cellStyle name="20% - Accent1 3 2 8 4" xfId="41483"/>
    <cellStyle name="20% - Accent1 3 2 9" xfId="5167"/>
    <cellStyle name="20% - Accent1 3 2 9 2" xfId="15435"/>
    <cellStyle name="20% - Accent1 3 2 9 2 2" xfId="35964"/>
    <cellStyle name="20% - Accent1 3 2 9 3" xfId="25699"/>
    <cellStyle name="20% - Accent1 3 3" xfId="205"/>
    <cellStyle name="20% - Accent1 3 3 10" xfId="20748"/>
    <cellStyle name="20% - Accent1 3 3 11" xfId="41292"/>
    <cellStyle name="20% - Accent1 3 3 2" xfId="458"/>
    <cellStyle name="20% - Accent1 3 3 2 2" xfId="959"/>
    <cellStyle name="20% - Accent1 3 3 2 2 2" xfId="2208"/>
    <cellStyle name="20% - Accent1 3 3 2 2 2 2" xfId="4696"/>
    <cellStyle name="20% - Accent1 3 3 2 2 2 2 2" xfId="9952"/>
    <cellStyle name="20% - Accent1 3 3 2 2 2 2 2 2" xfId="20220"/>
    <cellStyle name="20% - Accent1 3 3 2 2 2 2 2 2 2" xfId="40749"/>
    <cellStyle name="20% - Accent1 3 3 2 2 2 2 2 3" xfId="30484"/>
    <cellStyle name="20% - Accent1 3 3 2 2 2 2 3" xfId="14964"/>
    <cellStyle name="20% - Accent1 3 3 2 2 2 2 3 2" xfId="35493"/>
    <cellStyle name="20% - Accent1 3 3 2 2 2 2 4" xfId="25228"/>
    <cellStyle name="20% - Accent1 3 3 2 2 2 2 5" xfId="46020"/>
    <cellStyle name="20% - Accent1 3 3 2 2 2 3" xfId="7464"/>
    <cellStyle name="20% - Accent1 3 3 2 2 2 3 2" xfId="17732"/>
    <cellStyle name="20% - Accent1 3 3 2 2 2 3 2 2" xfId="38261"/>
    <cellStyle name="20% - Accent1 3 3 2 2 2 3 3" xfId="27996"/>
    <cellStyle name="20% - Accent1 3 3 2 2 2 4" xfId="12476"/>
    <cellStyle name="20% - Accent1 3 3 2 2 2 4 2" xfId="33005"/>
    <cellStyle name="20% - Accent1 3 3 2 2 2 5" xfId="22740"/>
    <cellStyle name="20% - Accent1 3 3 2 2 2 6" xfId="43532"/>
    <cellStyle name="20% - Accent1 3 3 2 2 3" xfId="3451"/>
    <cellStyle name="20% - Accent1 3 3 2 2 3 2" xfId="8707"/>
    <cellStyle name="20% - Accent1 3 3 2 2 3 2 2" xfId="18975"/>
    <cellStyle name="20% - Accent1 3 3 2 2 3 2 2 2" xfId="39504"/>
    <cellStyle name="20% - Accent1 3 3 2 2 3 2 3" xfId="29239"/>
    <cellStyle name="20% - Accent1 3 3 2 2 3 3" xfId="13719"/>
    <cellStyle name="20% - Accent1 3 3 2 2 3 3 2" xfId="34248"/>
    <cellStyle name="20% - Accent1 3 3 2 2 3 4" xfId="23983"/>
    <cellStyle name="20% - Accent1 3 3 2 2 3 5" xfId="44775"/>
    <cellStyle name="20% - Accent1 3 3 2 2 4" xfId="6219"/>
    <cellStyle name="20% - Accent1 3 3 2 2 4 2" xfId="16487"/>
    <cellStyle name="20% - Accent1 3 3 2 2 4 2 2" xfId="37016"/>
    <cellStyle name="20% - Accent1 3 3 2 2 4 3" xfId="26751"/>
    <cellStyle name="20% - Accent1 3 3 2 2 5" xfId="11231"/>
    <cellStyle name="20% - Accent1 3 3 2 2 5 2" xfId="31760"/>
    <cellStyle name="20% - Accent1 3 3 2 2 6" xfId="21495"/>
    <cellStyle name="20% - Accent1 3 3 2 2 7" xfId="42287"/>
    <cellStyle name="20% - Accent1 3 3 2 3" xfId="1709"/>
    <cellStyle name="20% - Accent1 3 3 2 3 2" xfId="4198"/>
    <cellStyle name="20% - Accent1 3 3 2 3 2 2" xfId="9454"/>
    <cellStyle name="20% - Accent1 3 3 2 3 2 2 2" xfId="19722"/>
    <cellStyle name="20% - Accent1 3 3 2 3 2 2 2 2" xfId="40251"/>
    <cellStyle name="20% - Accent1 3 3 2 3 2 2 3" xfId="29986"/>
    <cellStyle name="20% - Accent1 3 3 2 3 2 3" xfId="14466"/>
    <cellStyle name="20% - Accent1 3 3 2 3 2 3 2" xfId="34995"/>
    <cellStyle name="20% - Accent1 3 3 2 3 2 4" xfId="24730"/>
    <cellStyle name="20% - Accent1 3 3 2 3 2 5" xfId="45522"/>
    <cellStyle name="20% - Accent1 3 3 2 3 3" xfId="6966"/>
    <cellStyle name="20% - Accent1 3 3 2 3 3 2" xfId="17234"/>
    <cellStyle name="20% - Accent1 3 3 2 3 3 2 2" xfId="37763"/>
    <cellStyle name="20% - Accent1 3 3 2 3 3 3" xfId="27498"/>
    <cellStyle name="20% - Accent1 3 3 2 3 4" xfId="11978"/>
    <cellStyle name="20% - Accent1 3 3 2 3 4 2" xfId="32507"/>
    <cellStyle name="20% - Accent1 3 3 2 3 5" xfId="22242"/>
    <cellStyle name="20% - Accent1 3 3 2 3 6" xfId="43034"/>
    <cellStyle name="20% - Accent1 3 3 2 4" xfId="2953"/>
    <cellStyle name="20% - Accent1 3 3 2 4 2" xfId="8209"/>
    <cellStyle name="20% - Accent1 3 3 2 4 2 2" xfId="18477"/>
    <cellStyle name="20% - Accent1 3 3 2 4 2 2 2" xfId="39006"/>
    <cellStyle name="20% - Accent1 3 3 2 4 2 3" xfId="28741"/>
    <cellStyle name="20% - Accent1 3 3 2 4 3" xfId="13221"/>
    <cellStyle name="20% - Accent1 3 3 2 4 3 2" xfId="33750"/>
    <cellStyle name="20% - Accent1 3 3 2 4 4" xfId="23485"/>
    <cellStyle name="20% - Accent1 3 3 2 4 5" xfId="44277"/>
    <cellStyle name="20% - Accent1 3 3 2 5" xfId="5721"/>
    <cellStyle name="20% - Accent1 3 3 2 5 2" xfId="15989"/>
    <cellStyle name="20% - Accent1 3 3 2 5 2 2" xfId="36518"/>
    <cellStyle name="20% - Accent1 3 3 2 5 3" xfId="26253"/>
    <cellStyle name="20% - Accent1 3 3 2 6" xfId="10733"/>
    <cellStyle name="20% - Accent1 3 3 2 6 2" xfId="31262"/>
    <cellStyle name="20% - Accent1 3 3 2 7" xfId="20997"/>
    <cellStyle name="20% - Accent1 3 3 2 8" xfId="41789"/>
    <cellStyle name="20% - Accent1 3 3 3" xfId="710"/>
    <cellStyle name="20% - Accent1 3 3 3 2" xfId="1959"/>
    <cellStyle name="20% - Accent1 3 3 3 2 2" xfId="4447"/>
    <cellStyle name="20% - Accent1 3 3 3 2 2 2" xfId="9703"/>
    <cellStyle name="20% - Accent1 3 3 3 2 2 2 2" xfId="19971"/>
    <cellStyle name="20% - Accent1 3 3 3 2 2 2 2 2" xfId="40500"/>
    <cellStyle name="20% - Accent1 3 3 3 2 2 2 3" xfId="30235"/>
    <cellStyle name="20% - Accent1 3 3 3 2 2 3" xfId="14715"/>
    <cellStyle name="20% - Accent1 3 3 3 2 2 3 2" xfId="35244"/>
    <cellStyle name="20% - Accent1 3 3 3 2 2 4" xfId="24979"/>
    <cellStyle name="20% - Accent1 3 3 3 2 2 5" xfId="45771"/>
    <cellStyle name="20% - Accent1 3 3 3 2 3" xfId="7215"/>
    <cellStyle name="20% - Accent1 3 3 3 2 3 2" xfId="17483"/>
    <cellStyle name="20% - Accent1 3 3 3 2 3 2 2" xfId="38012"/>
    <cellStyle name="20% - Accent1 3 3 3 2 3 3" xfId="27747"/>
    <cellStyle name="20% - Accent1 3 3 3 2 4" xfId="12227"/>
    <cellStyle name="20% - Accent1 3 3 3 2 4 2" xfId="32756"/>
    <cellStyle name="20% - Accent1 3 3 3 2 5" xfId="22491"/>
    <cellStyle name="20% - Accent1 3 3 3 2 6" xfId="43283"/>
    <cellStyle name="20% - Accent1 3 3 3 3" xfId="3202"/>
    <cellStyle name="20% - Accent1 3 3 3 3 2" xfId="8458"/>
    <cellStyle name="20% - Accent1 3 3 3 3 2 2" xfId="18726"/>
    <cellStyle name="20% - Accent1 3 3 3 3 2 2 2" xfId="39255"/>
    <cellStyle name="20% - Accent1 3 3 3 3 2 3" xfId="28990"/>
    <cellStyle name="20% - Accent1 3 3 3 3 3" xfId="13470"/>
    <cellStyle name="20% - Accent1 3 3 3 3 3 2" xfId="33999"/>
    <cellStyle name="20% - Accent1 3 3 3 3 4" xfId="23734"/>
    <cellStyle name="20% - Accent1 3 3 3 3 5" xfId="44526"/>
    <cellStyle name="20% - Accent1 3 3 3 4" xfId="5970"/>
    <cellStyle name="20% - Accent1 3 3 3 4 2" xfId="16238"/>
    <cellStyle name="20% - Accent1 3 3 3 4 2 2" xfId="36767"/>
    <cellStyle name="20% - Accent1 3 3 3 4 3" xfId="26502"/>
    <cellStyle name="20% - Accent1 3 3 3 5" xfId="10982"/>
    <cellStyle name="20% - Accent1 3 3 3 5 2" xfId="31511"/>
    <cellStyle name="20% - Accent1 3 3 3 6" xfId="21246"/>
    <cellStyle name="20% - Accent1 3 3 3 7" xfId="42038"/>
    <cellStyle name="20% - Accent1 3 3 4" xfId="1207"/>
    <cellStyle name="20% - Accent1 3 3 4 2" xfId="2456"/>
    <cellStyle name="20% - Accent1 3 3 4 2 2" xfId="4944"/>
    <cellStyle name="20% - Accent1 3 3 4 2 2 2" xfId="10200"/>
    <cellStyle name="20% - Accent1 3 3 4 2 2 2 2" xfId="20468"/>
    <cellStyle name="20% - Accent1 3 3 4 2 2 2 2 2" xfId="40997"/>
    <cellStyle name="20% - Accent1 3 3 4 2 2 2 3" xfId="30732"/>
    <cellStyle name="20% - Accent1 3 3 4 2 2 3" xfId="15212"/>
    <cellStyle name="20% - Accent1 3 3 4 2 2 3 2" xfId="35741"/>
    <cellStyle name="20% - Accent1 3 3 4 2 2 4" xfId="25476"/>
    <cellStyle name="20% - Accent1 3 3 4 2 2 5" xfId="46268"/>
    <cellStyle name="20% - Accent1 3 3 4 2 3" xfId="7712"/>
    <cellStyle name="20% - Accent1 3 3 4 2 3 2" xfId="17980"/>
    <cellStyle name="20% - Accent1 3 3 4 2 3 2 2" xfId="38509"/>
    <cellStyle name="20% - Accent1 3 3 4 2 3 3" xfId="28244"/>
    <cellStyle name="20% - Accent1 3 3 4 2 4" xfId="12724"/>
    <cellStyle name="20% - Accent1 3 3 4 2 4 2" xfId="33253"/>
    <cellStyle name="20% - Accent1 3 3 4 2 5" xfId="22988"/>
    <cellStyle name="20% - Accent1 3 3 4 2 6" xfId="43780"/>
    <cellStyle name="20% - Accent1 3 3 4 3" xfId="3699"/>
    <cellStyle name="20% - Accent1 3 3 4 3 2" xfId="8955"/>
    <cellStyle name="20% - Accent1 3 3 4 3 2 2" xfId="19223"/>
    <cellStyle name="20% - Accent1 3 3 4 3 2 2 2" xfId="39752"/>
    <cellStyle name="20% - Accent1 3 3 4 3 2 3" xfId="29487"/>
    <cellStyle name="20% - Accent1 3 3 4 3 3" xfId="13967"/>
    <cellStyle name="20% - Accent1 3 3 4 3 3 2" xfId="34496"/>
    <cellStyle name="20% - Accent1 3 3 4 3 4" xfId="24231"/>
    <cellStyle name="20% - Accent1 3 3 4 3 5" xfId="45023"/>
    <cellStyle name="20% - Accent1 3 3 4 4" xfId="6467"/>
    <cellStyle name="20% - Accent1 3 3 4 4 2" xfId="16735"/>
    <cellStyle name="20% - Accent1 3 3 4 4 2 2" xfId="37264"/>
    <cellStyle name="20% - Accent1 3 3 4 4 3" xfId="26999"/>
    <cellStyle name="20% - Accent1 3 3 4 5" xfId="11479"/>
    <cellStyle name="20% - Accent1 3 3 4 5 2" xfId="32008"/>
    <cellStyle name="20% - Accent1 3 3 4 6" xfId="21743"/>
    <cellStyle name="20% - Accent1 3 3 4 7" xfId="42535"/>
    <cellStyle name="20% - Accent1 3 3 5" xfId="1460"/>
    <cellStyle name="20% - Accent1 3 3 5 2" xfId="3949"/>
    <cellStyle name="20% - Accent1 3 3 5 2 2" xfId="9205"/>
    <cellStyle name="20% - Accent1 3 3 5 2 2 2" xfId="19473"/>
    <cellStyle name="20% - Accent1 3 3 5 2 2 2 2" xfId="40002"/>
    <cellStyle name="20% - Accent1 3 3 5 2 2 3" xfId="29737"/>
    <cellStyle name="20% - Accent1 3 3 5 2 3" xfId="14217"/>
    <cellStyle name="20% - Accent1 3 3 5 2 3 2" xfId="34746"/>
    <cellStyle name="20% - Accent1 3 3 5 2 4" xfId="24481"/>
    <cellStyle name="20% - Accent1 3 3 5 2 5" xfId="45273"/>
    <cellStyle name="20% - Accent1 3 3 5 3" xfId="6717"/>
    <cellStyle name="20% - Accent1 3 3 5 3 2" xfId="16985"/>
    <cellStyle name="20% - Accent1 3 3 5 3 2 2" xfId="37514"/>
    <cellStyle name="20% - Accent1 3 3 5 3 3" xfId="27249"/>
    <cellStyle name="20% - Accent1 3 3 5 4" xfId="11729"/>
    <cellStyle name="20% - Accent1 3 3 5 4 2" xfId="32258"/>
    <cellStyle name="20% - Accent1 3 3 5 5" xfId="21993"/>
    <cellStyle name="20% - Accent1 3 3 5 6" xfId="42785"/>
    <cellStyle name="20% - Accent1 3 3 6" xfId="2704"/>
    <cellStyle name="20% - Accent1 3 3 6 2" xfId="7960"/>
    <cellStyle name="20% - Accent1 3 3 6 2 2" xfId="18228"/>
    <cellStyle name="20% - Accent1 3 3 6 2 2 2" xfId="38757"/>
    <cellStyle name="20% - Accent1 3 3 6 2 3" xfId="28492"/>
    <cellStyle name="20% - Accent1 3 3 6 3" xfId="12972"/>
    <cellStyle name="20% - Accent1 3 3 6 3 2" xfId="33501"/>
    <cellStyle name="20% - Accent1 3 3 6 4" xfId="23236"/>
    <cellStyle name="20% - Accent1 3 3 6 5" xfId="44028"/>
    <cellStyle name="20% - Accent1 3 3 7" xfId="5472"/>
    <cellStyle name="20% - Accent1 3 3 7 2" xfId="15740"/>
    <cellStyle name="20% - Accent1 3 3 7 2 2" xfId="36269"/>
    <cellStyle name="20% - Accent1 3 3 7 3" xfId="26004"/>
    <cellStyle name="20% - Accent1 3 3 7 4" xfId="41540"/>
    <cellStyle name="20% - Accent1 3 3 8" xfId="5224"/>
    <cellStyle name="20% - Accent1 3 3 8 2" xfId="15492"/>
    <cellStyle name="20% - Accent1 3 3 8 2 2" xfId="36021"/>
    <cellStyle name="20% - Accent1 3 3 8 3" xfId="25756"/>
    <cellStyle name="20% - Accent1 3 3 9" xfId="10484"/>
    <cellStyle name="20% - Accent1 3 3 9 2" xfId="31013"/>
    <cellStyle name="20% - Accent1 3 4" xfId="341"/>
    <cellStyle name="20% - Accent1 3 4 2" xfId="842"/>
    <cellStyle name="20% - Accent1 3 4 2 2" xfId="2091"/>
    <cellStyle name="20% - Accent1 3 4 2 2 2" xfId="4579"/>
    <cellStyle name="20% - Accent1 3 4 2 2 2 2" xfId="9835"/>
    <cellStyle name="20% - Accent1 3 4 2 2 2 2 2" xfId="20103"/>
    <cellStyle name="20% - Accent1 3 4 2 2 2 2 2 2" xfId="40632"/>
    <cellStyle name="20% - Accent1 3 4 2 2 2 2 3" xfId="30367"/>
    <cellStyle name="20% - Accent1 3 4 2 2 2 3" xfId="14847"/>
    <cellStyle name="20% - Accent1 3 4 2 2 2 3 2" xfId="35376"/>
    <cellStyle name="20% - Accent1 3 4 2 2 2 4" xfId="25111"/>
    <cellStyle name="20% - Accent1 3 4 2 2 2 5" xfId="45903"/>
    <cellStyle name="20% - Accent1 3 4 2 2 3" xfId="7347"/>
    <cellStyle name="20% - Accent1 3 4 2 2 3 2" xfId="17615"/>
    <cellStyle name="20% - Accent1 3 4 2 2 3 2 2" xfId="38144"/>
    <cellStyle name="20% - Accent1 3 4 2 2 3 3" xfId="27879"/>
    <cellStyle name="20% - Accent1 3 4 2 2 4" xfId="12359"/>
    <cellStyle name="20% - Accent1 3 4 2 2 4 2" xfId="32888"/>
    <cellStyle name="20% - Accent1 3 4 2 2 5" xfId="22623"/>
    <cellStyle name="20% - Accent1 3 4 2 2 6" xfId="43415"/>
    <cellStyle name="20% - Accent1 3 4 2 3" xfId="3334"/>
    <cellStyle name="20% - Accent1 3 4 2 3 2" xfId="8590"/>
    <cellStyle name="20% - Accent1 3 4 2 3 2 2" xfId="18858"/>
    <cellStyle name="20% - Accent1 3 4 2 3 2 2 2" xfId="39387"/>
    <cellStyle name="20% - Accent1 3 4 2 3 2 3" xfId="29122"/>
    <cellStyle name="20% - Accent1 3 4 2 3 3" xfId="13602"/>
    <cellStyle name="20% - Accent1 3 4 2 3 3 2" xfId="34131"/>
    <cellStyle name="20% - Accent1 3 4 2 3 4" xfId="23866"/>
    <cellStyle name="20% - Accent1 3 4 2 3 5" xfId="44658"/>
    <cellStyle name="20% - Accent1 3 4 2 4" xfId="6102"/>
    <cellStyle name="20% - Accent1 3 4 2 4 2" xfId="16370"/>
    <cellStyle name="20% - Accent1 3 4 2 4 2 2" xfId="36899"/>
    <cellStyle name="20% - Accent1 3 4 2 4 3" xfId="26634"/>
    <cellStyle name="20% - Accent1 3 4 2 5" xfId="11114"/>
    <cellStyle name="20% - Accent1 3 4 2 5 2" xfId="31643"/>
    <cellStyle name="20% - Accent1 3 4 2 6" xfId="21378"/>
    <cellStyle name="20% - Accent1 3 4 2 7" xfId="42170"/>
    <cellStyle name="20% - Accent1 3 4 3" xfId="1592"/>
    <cellStyle name="20% - Accent1 3 4 3 2" xfId="4081"/>
    <cellStyle name="20% - Accent1 3 4 3 2 2" xfId="9337"/>
    <cellStyle name="20% - Accent1 3 4 3 2 2 2" xfId="19605"/>
    <cellStyle name="20% - Accent1 3 4 3 2 2 2 2" xfId="40134"/>
    <cellStyle name="20% - Accent1 3 4 3 2 2 3" xfId="29869"/>
    <cellStyle name="20% - Accent1 3 4 3 2 3" xfId="14349"/>
    <cellStyle name="20% - Accent1 3 4 3 2 3 2" xfId="34878"/>
    <cellStyle name="20% - Accent1 3 4 3 2 4" xfId="24613"/>
    <cellStyle name="20% - Accent1 3 4 3 2 5" xfId="45405"/>
    <cellStyle name="20% - Accent1 3 4 3 3" xfId="6849"/>
    <cellStyle name="20% - Accent1 3 4 3 3 2" xfId="17117"/>
    <cellStyle name="20% - Accent1 3 4 3 3 2 2" xfId="37646"/>
    <cellStyle name="20% - Accent1 3 4 3 3 3" xfId="27381"/>
    <cellStyle name="20% - Accent1 3 4 3 4" xfId="11861"/>
    <cellStyle name="20% - Accent1 3 4 3 4 2" xfId="32390"/>
    <cellStyle name="20% - Accent1 3 4 3 5" xfId="22125"/>
    <cellStyle name="20% - Accent1 3 4 3 6" xfId="42917"/>
    <cellStyle name="20% - Accent1 3 4 4" xfId="2836"/>
    <cellStyle name="20% - Accent1 3 4 4 2" xfId="8092"/>
    <cellStyle name="20% - Accent1 3 4 4 2 2" xfId="18360"/>
    <cellStyle name="20% - Accent1 3 4 4 2 2 2" xfId="38889"/>
    <cellStyle name="20% - Accent1 3 4 4 2 3" xfId="28624"/>
    <cellStyle name="20% - Accent1 3 4 4 3" xfId="13104"/>
    <cellStyle name="20% - Accent1 3 4 4 3 2" xfId="33633"/>
    <cellStyle name="20% - Accent1 3 4 4 4" xfId="23368"/>
    <cellStyle name="20% - Accent1 3 4 4 5" xfId="44160"/>
    <cellStyle name="20% - Accent1 3 4 5" xfId="5604"/>
    <cellStyle name="20% - Accent1 3 4 5 2" xfId="15872"/>
    <cellStyle name="20% - Accent1 3 4 5 2 2" xfId="36401"/>
    <cellStyle name="20% - Accent1 3 4 5 3" xfId="26136"/>
    <cellStyle name="20% - Accent1 3 4 6" xfId="10616"/>
    <cellStyle name="20% - Accent1 3 4 6 2" xfId="31145"/>
    <cellStyle name="20% - Accent1 3 4 7" xfId="20880"/>
    <cellStyle name="20% - Accent1 3 4 8" xfId="41672"/>
    <cellStyle name="20% - Accent1 3 5" xfId="593"/>
    <cellStyle name="20% - Accent1 3 5 2" xfId="1842"/>
    <cellStyle name="20% - Accent1 3 5 2 2" xfId="4330"/>
    <cellStyle name="20% - Accent1 3 5 2 2 2" xfId="9586"/>
    <cellStyle name="20% - Accent1 3 5 2 2 2 2" xfId="19854"/>
    <cellStyle name="20% - Accent1 3 5 2 2 2 2 2" xfId="40383"/>
    <cellStyle name="20% - Accent1 3 5 2 2 2 3" xfId="30118"/>
    <cellStyle name="20% - Accent1 3 5 2 2 3" xfId="14598"/>
    <cellStyle name="20% - Accent1 3 5 2 2 3 2" xfId="35127"/>
    <cellStyle name="20% - Accent1 3 5 2 2 4" xfId="24862"/>
    <cellStyle name="20% - Accent1 3 5 2 2 5" xfId="45654"/>
    <cellStyle name="20% - Accent1 3 5 2 3" xfId="7098"/>
    <cellStyle name="20% - Accent1 3 5 2 3 2" xfId="17366"/>
    <cellStyle name="20% - Accent1 3 5 2 3 2 2" xfId="37895"/>
    <cellStyle name="20% - Accent1 3 5 2 3 3" xfId="27630"/>
    <cellStyle name="20% - Accent1 3 5 2 4" xfId="12110"/>
    <cellStyle name="20% - Accent1 3 5 2 4 2" xfId="32639"/>
    <cellStyle name="20% - Accent1 3 5 2 5" xfId="22374"/>
    <cellStyle name="20% - Accent1 3 5 2 6" xfId="43166"/>
    <cellStyle name="20% - Accent1 3 5 3" xfId="3085"/>
    <cellStyle name="20% - Accent1 3 5 3 2" xfId="8341"/>
    <cellStyle name="20% - Accent1 3 5 3 2 2" xfId="18609"/>
    <cellStyle name="20% - Accent1 3 5 3 2 2 2" xfId="39138"/>
    <cellStyle name="20% - Accent1 3 5 3 2 3" xfId="28873"/>
    <cellStyle name="20% - Accent1 3 5 3 3" xfId="13353"/>
    <cellStyle name="20% - Accent1 3 5 3 3 2" xfId="33882"/>
    <cellStyle name="20% - Accent1 3 5 3 4" xfId="23617"/>
    <cellStyle name="20% - Accent1 3 5 3 5" xfId="44409"/>
    <cellStyle name="20% - Accent1 3 5 4" xfId="5853"/>
    <cellStyle name="20% - Accent1 3 5 4 2" xfId="16121"/>
    <cellStyle name="20% - Accent1 3 5 4 2 2" xfId="36650"/>
    <cellStyle name="20% - Accent1 3 5 4 3" xfId="26385"/>
    <cellStyle name="20% - Accent1 3 5 5" xfId="10865"/>
    <cellStyle name="20% - Accent1 3 5 5 2" xfId="31394"/>
    <cellStyle name="20% - Accent1 3 5 6" xfId="21129"/>
    <cellStyle name="20% - Accent1 3 5 7" xfId="41921"/>
    <cellStyle name="20% - Accent1 3 6" xfId="1090"/>
    <cellStyle name="20% - Accent1 3 6 2" xfId="2339"/>
    <cellStyle name="20% - Accent1 3 6 2 2" xfId="4827"/>
    <cellStyle name="20% - Accent1 3 6 2 2 2" xfId="10083"/>
    <cellStyle name="20% - Accent1 3 6 2 2 2 2" xfId="20351"/>
    <cellStyle name="20% - Accent1 3 6 2 2 2 2 2" xfId="40880"/>
    <cellStyle name="20% - Accent1 3 6 2 2 2 3" xfId="30615"/>
    <cellStyle name="20% - Accent1 3 6 2 2 3" xfId="15095"/>
    <cellStyle name="20% - Accent1 3 6 2 2 3 2" xfId="35624"/>
    <cellStyle name="20% - Accent1 3 6 2 2 4" xfId="25359"/>
    <cellStyle name="20% - Accent1 3 6 2 2 5" xfId="46151"/>
    <cellStyle name="20% - Accent1 3 6 2 3" xfId="7595"/>
    <cellStyle name="20% - Accent1 3 6 2 3 2" xfId="17863"/>
    <cellStyle name="20% - Accent1 3 6 2 3 2 2" xfId="38392"/>
    <cellStyle name="20% - Accent1 3 6 2 3 3" xfId="28127"/>
    <cellStyle name="20% - Accent1 3 6 2 4" xfId="12607"/>
    <cellStyle name="20% - Accent1 3 6 2 4 2" xfId="33136"/>
    <cellStyle name="20% - Accent1 3 6 2 5" xfId="22871"/>
    <cellStyle name="20% - Accent1 3 6 2 6" xfId="43663"/>
    <cellStyle name="20% - Accent1 3 6 3" xfId="3582"/>
    <cellStyle name="20% - Accent1 3 6 3 2" xfId="8838"/>
    <cellStyle name="20% - Accent1 3 6 3 2 2" xfId="19106"/>
    <cellStyle name="20% - Accent1 3 6 3 2 2 2" xfId="39635"/>
    <cellStyle name="20% - Accent1 3 6 3 2 3" xfId="29370"/>
    <cellStyle name="20% - Accent1 3 6 3 3" xfId="13850"/>
    <cellStyle name="20% - Accent1 3 6 3 3 2" xfId="34379"/>
    <cellStyle name="20% - Accent1 3 6 3 4" xfId="24114"/>
    <cellStyle name="20% - Accent1 3 6 3 5" xfId="44906"/>
    <cellStyle name="20% - Accent1 3 6 4" xfId="6350"/>
    <cellStyle name="20% - Accent1 3 6 4 2" xfId="16618"/>
    <cellStyle name="20% - Accent1 3 6 4 2 2" xfId="37147"/>
    <cellStyle name="20% - Accent1 3 6 4 3" xfId="26882"/>
    <cellStyle name="20% - Accent1 3 6 5" xfId="11362"/>
    <cellStyle name="20% - Accent1 3 6 5 2" xfId="31891"/>
    <cellStyle name="20% - Accent1 3 6 6" xfId="21626"/>
    <cellStyle name="20% - Accent1 3 6 7" xfId="42418"/>
    <cellStyle name="20% - Accent1 3 7" xfId="1343"/>
    <cellStyle name="20% - Accent1 3 7 2" xfId="3832"/>
    <cellStyle name="20% - Accent1 3 7 2 2" xfId="9088"/>
    <cellStyle name="20% - Accent1 3 7 2 2 2" xfId="19356"/>
    <cellStyle name="20% - Accent1 3 7 2 2 2 2" xfId="39885"/>
    <cellStyle name="20% - Accent1 3 7 2 2 3" xfId="29620"/>
    <cellStyle name="20% - Accent1 3 7 2 3" xfId="14100"/>
    <cellStyle name="20% - Accent1 3 7 2 3 2" xfId="34629"/>
    <cellStyle name="20% - Accent1 3 7 2 4" xfId="24364"/>
    <cellStyle name="20% - Accent1 3 7 2 5" xfId="45156"/>
    <cellStyle name="20% - Accent1 3 7 3" xfId="6600"/>
    <cellStyle name="20% - Accent1 3 7 3 2" xfId="16868"/>
    <cellStyle name="20% - Accent1 3 7 3 2 2" xfId="37397"/>
    <cellStyle name="20% - Accent1 3 7 3 3" xfId="27132"/>
    <cellStyle name="20% - Accent1 3 7 4" xfId="11612"/>
    <cellStyle name="20% - Accent1 3 7 4 2" xfId="32141"/>
    <cellStyle name="20% - Accent1 3 7 5" xfId="21876"/>
    <cellStyle name="20% - Accent1 3 7 6" xfId="42668"/>
    <cellStyle name="20% - Accent1 3 8" xfId="2587"/>
    <cellStyle name="20% - Accent1 3 8 2" xfId="7843"/>
    <cellStyle name="20% - Accent1 3 8 2 2" xfId="18111"/>
    <cellStyle name="20% - Accent1 3 8 2 2 2" xfId="38640"/>
    <cellStyle name="20% - Accent1 3 8 2 3" xfId="28375"/>
    <cellStyle name="20% - Accent1 3 8 3" xfId="12855"/>
    <cellStyle name="20% - Accent1 3 8 3 2" xfId="33384"/>
    <cellStyle name="20% - Accent1 3 8 4" xfId="23119"/>
    <cellStyle name="20% - Accent1 3 8 5" xfId="43911"/>
    <cellStyle name="20% - Accent1 3 9" xfId="5355"/>
    <cellStyle name="20% - Accent1 3 9 2" xfId="15623"/>
    <cellStyle name="20% - Accent1 3 9 2 2" xfId="36152"/>
    <cellStyle name="20% - Accent1 3 9 3" xfId="25887"/>
    <cellStyle name="20% - Accent1 3 9 4" xfId="41423"/>
    <cellStyle name="20% - Accent1 4" xfId="104"/>
    <cellStyle name="20% - Accent1 4 10" xfId="10387"/>
    <cellStyle name="20% - Accent1 4 10 2" xfId="30916"/>
    <cellStyle name="20% - Accent1 4 11" xfId="20651"/>
    <cellStyle name="20% - Accent1 4 12" xfId="41195"/>
    <cellStyle name="20% - Accent1 4 2" xfId="225"/>
    <cellStyle name="20% - Accent1 4 2 10" xfId="20768"/>
    <cellStyle name="20% - Accent1 4 2 11" xfId="41312"/>
    <cellStyle name="20% - Accent1 4 2 2" xfId="478"/>
    <cellStyle name="20% - Accent1 4 2 2 2" xfId="979"/>
    <cellStyle name="20% - Accent1 4 2 2 2 2" xfId="2228"/>
    <cellStyle name="20% - Accent1 4 2 2 2 2 2" xfId="4716"/>
    <cellStyle name="20% - Accent1 4 2 2 2 2 2 2" xfId="9972"/>
    <cellStyle name="20% - Accent1 4 2 2 2 2 2 2 2" xfId="20240"/>
    <cellStyle name="20% - Accent1 4 2 2 2 2 2 2 2 2" xfId="40769"/>
    <cellStyle name="20% - Accent1 4 2 2 2 2 2 2 3" xfId="30504"/>
    <cellStyle name="20% - Accent1 4 2 2 2 2 2 3" xfId="14984"/>
    <cellStyle name="20% - Accent1 4 2 2 2 2 2 3 2" xfId="35513"/>
    <cellStyle name="20% - Accent1 4 2 2 2 2 2 4" xfId="25248"/>
    <cellStyle name="20% - Accent1 4 2 2 2 2 2 5" xfId="46040"/>
    <cellStyle name="20% - Accent1 4 2 2 2 2 3" xfId="7484"/>
    <cellStyle name="20% - Accent1 4 2 2 2 2 3 2" xfId="17752"/>
    <cellStyle name="20% - Accent1 4 2 2 2 2 3 2 2" xfId="38281"/>
    <cellStyle name="20% - Accent1 4 2 2 2 2 3 3" xfId="28016"/>
    <cellStyle name="20% - Accent1 4 2 2 2 2 4" xfId="12496"/>
    <cellStyle name="20% - Accent1 4 2 2 2 2 4 2" xfId="33025"/>
    <cellStyle name="20% - Accent1 4 2 2 2 2 5" xfId="22760"/>
    <cellStyle name="20% - Accent1 4 2 2 2 2 6" xfId="43552"/>
    <cellStyle name="20% - Accent1 4 2 2 2 3" xfId="3471"/>
    <cellStyle name="20% - Accent1 4 2 2 2 3 2" xfId="8727"/>
    <cellStyle name="20% - Accent1 4 2 2 2 3 2 2" xfId="18995"/>
    <cellStyle name="20% - Accent1 4 2 2 2 3 2 2 2" xfId="39524"/>
    <cellStyle name="20% - Accent1 4 2 2 2 3 2 3" xfId="29259"/>
    <cellStyle name="20% - Accent1 4 2 2 2 3 3" xfId="13739"/>
    <cellStyle name="20% - Accent1 4 2 2 2 3 3 2" xfId="34268"/>
    <cellStyle name="20% - Accent1 4 2 2 2 3 4" xfId="24003"/>
    <cellStyle name="20% - Accent1 4 2 2 2 3 5" xfId="44795"/>
    <cellStyle name="20% - Accent1 4 2 2 2 4" xfId="6239"/>
    <cellStyle name="20% - Accent1 4 2 2 2 4 2" xfId="16507"/>
    <cellStyle name="20% - Accent1 4 2 2 2 4 2 2" xfId="37036"/>
    <cellStyle name="20% - Accent1 4 2 2 2 4 3" xfId="26771"/>
    <cellStyle name="20% - Accent1 4 2 2 2 5" xfId="11251"/>
    <cellStyle name="20% - Accent1 4 2 2 2 5 2" xfId="31780"/>
    <cellStyle name="20% - Accent1 4 2 2 2 6" xfId="21515"/>
    <cellStyle name="20% - Accent1 4 2 2 2 7" xfId="42307"/>
    <cellStyle name="20% - Accent1 4 2 2 3" xfId="1729"/>
    <cellStyle name="20% - Accent1 4 2 2 3 2" xfId="4218"/>
    <cellStyle name="20% - Accent1 4 2 2 3 2 2" xfId="9474"/>
    <cellStyle name="20% - Accent1 4 2 2 3 2 2 2" xfId="19742"/>
    <cellStyle name="20% - Accent1 4 2 2 3 2 2 2 2" xfId="40271"/>
    <cellStyle name="20% - Accent1 4 2 2 3 2 2 3" xfId="30006"/>
    <cellStyle name="20% - Accent1 4 2 2 3 2 3" xfId="14486"/>
    <cellStyle name="20% - Accent1 4 2 2 3 2 3 2" xfId="35015"/>
    <cellStyle name="20% - Accent1 4 2 2 3 2 4" xfId="24750"/>
    <cellStyle name="20% - Accent1 4 2 2 3 2 5" xfId="45542"/>
    <cellStyle name="20% - Accent1 4 2 2 3 3" xfId="6986"/>
    <cellStyle name="20% - Accent1 4 2 2 3 3 2" xfId="17254"/>
    <cellStyle name="20% - Accent1 4 2 2 3 3 2 2" xfId="37783"/>
    <cellStyle name="20% - Accent1 4 2 2 3 3 3" xfId="27518"/>
    <cellStyle name="20% - Accent1 4 2 2 3 4" xfId="11998"/>
    <cellStyle name="20% - Accent1 4 2 2 3 4 2" xfId="32527"/>
    <cellStyle name="20% - Accent1 4 2 2 3 5" xfId="22262"/>
    <cellStyle name="20% - Accent1 4 2 2 3 6" xfId="43054"/>
    <cellStyle name="20% - Accent1 4 2 2 4" xfId="2973"/>
    <cellStyle name="20% - Accent1 4 2 2 4 2" xfId="8229"/>
    <cellStyle name="20% - Accent1 4 2 2 4 2 2" xfId="18497"/>
    <cellStyle name="20% - Accent1 4 2 2 4 2 2 2" xfId="39026"/>
    <cellStyle name="20% - Accent1 4 2 2 4 2 3" xfId="28761"/>
    <cellStyle name="20% - Accent1 4 2 2 4 3" xfId="13241"/>
    <cellStyle name="20% - Accent1 4 2 2 4 3 2" xfId="33770"/>
    <cellStyle name="20% - Accent1 4 2 2 4 4" xfId="23505"/>
    <cellStyle name="20% - Accent1 4 2 2 4 5" xfId="44297"/>
    <cellStyle name="20% - Accent1 4 2 2 5" xfId="5741"/>
    <cellStyle name="20% - Accent1 4 2 2 5 2" xfId="16009"/>
    <cellStyle name="20% - Accent1 4 2 2 5 2 2" xfId="36538"/>
    <cellStyle name="20% - Accent1 4 2 2 5 3" xfId="26273"/>
    <cellStyle name="20% - Accent1 4 2 2 6" xfId="10753"/>
    <cellStyle name="20% - Accent1 4 2 2 6 2" xfId="31282"/>
    <cellStyle name="20% - Accent1 4 2 2 7" xfId="21017"/>
    <cellStyle name="20% - Accent1 4 2 2 8" xfId="41809"/>
    <cellStyle name="20% - Accent1 4 2 3" xfId="730"/>
    <cellStyle name="20% - Accent1 4 2 3 2" xfId="1979"/>
    <cellStyle name="20% - Accent1 4 2 3 2 2" xfId="4467"/>
    <cellStyle name="20% - Accent1 4 2 3 2 2 2" xfId="9723"/>
    <cellStyle name="20% - Accent1 4 2 3 2 2 2 2" xfId="19991"/>
    <cellStyle name="20% - Accent1 4 2 3 2 2 2 2 2" xfId="40520"/>
    <cellStyle name="20% - Accent1 4 2 3 2 2 2 3" xfId="30255"/>
    <cellStyle name="20% - Accent1 4 2 3 2 2 3" xfId="14735"/>
    <cellStyle name="20% - Accent1 4 2 3 2 2 3 2" xfId="35264"/>
    <cellStyle name="20% - Accent1 4 2 3 2 2 4" xfId="24999"/>
    <cellStyle name="20% - Accent1 4 2 3 2 2 5" xfId="45791"/>
    <cellStyle name="20% - Accent1 4 2 3 2 3" xfId="7235"/>
    <cellStyle name="20% - Accent1 4 2 3 2 3 2" xfId="17503"/>
    <cellStyle name="20% - Accent1 4 2 3 2 3 2 2" xfId="38032"/>
    <cellStyle name="20% - Accent1 4 2 3 2 3 3" xfId="27767"/>
    <cellStyle name="20% - Accent1 4 2 3 2 4" xfId="12247"/>
    <cellStyle name="20% - Accent1 4 2 3 2 4 2" xfId="32776"/>
    <cellStyle name="20% - Accent1 4 2 3 2 5" xfId="22511"/>
    <cellStyle name="20% - Accent1 4 2 3 2 6" xfId="43303"/>
    <cellStyle name="20% - Accent1 4 2 3 3" xfId="3222"/>
    <cellStyle name="20% - Accent1 4 2 3 3 2" xfId="8478"/>
    <cellStyle name="20% - Accent1 4 2 3 3 2 2" xfId="18746"/>
    <cellStyle name="20% - Accent1 4 2 3 3 2 2 2" xfId="39275"/>
    <cellStyle name="20% - Accent1 4 2 3 3 2 3" xfId="29010"/>
    <cellStyle name="20% - Accent1 4 2 3 3 3" xfId="13490"/>
    <cellStyle name="20% - Accent1 4 2 3 3 3 2" xfId="34019"/>
    <cellStyle name="20% - Accent1 4 2 3 3 4" xfId="23754"/>
    <cellStyle name="20% - Accent1 4 2 3 3 5" xfId="44546"/>
    <cellStyle name="20% - Accent1 4 2 3 4" xfId="5990"/>
    <cellStyle name="20% - Accent1 4 2 3 4 2" xfId="16258"/>
    <cellStyle name="20% - Accent1 4 2 3 4 2 2" xfId="36787"/>
    <cellStyle name="20% - Accent1 4 2 3 4 3" xfId="26522"/>
    <cellStyle name="20% - Accent1 4 2 3 5" xfId="11002"/>
    <cellStyle name="20% - Accent1 4 2 3 5 2" xfId="31531"/>
    <cellStyle name="20% - Accent1 4 2 3 6" xfId="21266"/>
    <cellStyle name="20% - Accent1 4 2 3 7" xfId="42058"/>
    <cellStyle name="20% - Accent1 4 2 4" xfId="1227"/>
    <cellStyle name="20% - Accent1 4 2 4 2" xfId="2476"/>
    <cellStyle name="20% - Accent1 4 2 4 2 2" xfId="4964"/>
    <cellStyle name="20% - Accent1 4 2 4 2 2 2" xfId="10220"/>
    <cellStyle name="20% - Accent1 4 2 4 2 2 2 2" xfId="20488"/>
    <cellStyle name="20% - Accent1 4 2 4 2 2 2 2 2" xfId="41017"/>
    <cellStyle name="20% - Accent1 4 2 4 2 2 2 3" xfId="30752"/>
    <cellStyle name="20% - Accent1 4 2 4 2 2 3" xfId="15232"/>
    <cellStyle name="20% - Accent1 4 2 4 2 2 3 2" xfId="35761"/>
    <cellStyle name="20% - Accent1 4 2 4 2 2 4" xfId="25496"/>
    <cellStyle name="20% - Accent1 4 2 4 2 2 5" xfId="46288"/>
    <cellStyle name="20% - Accent1 4 2 4 2 3" xfId="7732"/>
    <cellStyle name="20% - Accent1 4 2 4 2 3 2" xfId="18000"/>
    <cellStyle name="20% - Accent1 4 2 4 2 3 2 2" xfId="38529"/>
    <cellStyle name="20% - Accent1 4 2 4 2 3 3" xfId="28264"/>
    <cellStyle name="20% - Accent1 4 2 4 2 4" xfId="12744"/>
    <cellStyle name="20% - Accent1 4 2 4 2 4 2" xfId="33273"/>
    <cellStyle name="20% - Accent1 4 2 4 2 5" xfId="23008"/>
    <cellStyle name="20% - Accent1 4 2 4 2 6" xfId="43800"/>
    <cellStyle name="20% - Accent1 4 2 4 3" xfId="3719"/>
    <cellStyle name="20% - Accent1 4 2 4 3 2" xfId="8975"/>
    <cellStyle name="20% - Accent1 4 2 4 3 2 2" xfId="19243"/>
    <cellStyle name="20% - Accent1 4 2 4 3 2 2 2" xfId="39772"/>
    <cellStyle name="20% - Accent1 4 2 4 3 2 3" xfId="29507"/>
    <cellStyle name="20% - Accent1 4 2 4 3 3" xfId="13987"/>
    <cellStyle name="20% - Accent1 4 2 4 3 3 2" xfId="34516"/>
    <cellStyle name="20% - Accent1 4 2 4 3 4" xfId="24251"/>
    <cellStyle name="20% - Accent1 4 2 4 3 5" xfId="45043"/>
    <cellStyle name="20% - Accent1 4 2 4 4" xfId="6487"/>
    <cellStyle name="20% - Accent1 4 2 4 4 2" xfId="16755"/>
    <cellStyle name="20% - Accent1 4 2 4 4 2 2" xfId="37284"/>
    <cellStyle name="20% - Accent1 4 2 4 4 3" xfId="27019"/>
    <cellStyle name="20% - Accent1 4 2 4 5" xfId="11499"/>
    <cellStyle name="20% - Accent1 4 2 4 5 2" xfId="32028"/>
    <cellStyle name="20% - Accent1 4 2 4 6" xfId="21763"/>
    <cellStyle name="20% - Accent1 4 2 4 7" xfId="42555"/>
    <cellStyle name="20% - Accent1 4 2 5" xfId="1480"/>
    <cellStyle name="20% - Accent1 4 2 5 2" xfId="3969"/>
    <cellStyle name="20% - Accent1 4 2 5 2 2" xfId="9225"/>
    <cellStyle name="20% - Accent1 4 2 5 2 2 2" xfId="19493"/>
    <cellStyle name="20% - Accent1 4 2 5 2 2 2 2" xfId="40022"/>
    <cellStyle name="20% - Accent1 4 2 5 2 2 3" xfId="29757"/>
    <cellStyle name="20% - Accent1 4 2 5 2 3" xfId="14237"/>
    <cellStyle name="20% - Accent1 4 2 5 2 3 2" xfId="34766"/>
    <cellStyle name="20% - Accent1 4 2 5 2 4" xfId="24501"/>
    <cellStyle name="20% - Accent1 4 2 5 2 5" xfId="45293"/>
    <cellStyle name="20% - Accent1 4 2 5 3" xfId="6737"/>
    <cellStyle name="20% - Accent1 4 2 5 3 2" xfId="17005"/>
    <cellStyle name="20% - Accent1 4 2 5 3 2 2" xfId="37534"/>
    <cellStyle name="20% - Accent1 4 2 5 3 3" xfId="27269"/>
    <cellStyle name="20% - Accent1 4 2 5 4" xfId="11749"/>
    <cellStyle name="20% - Accent1 4 2 5 4 2" xfId="32278"/>
    <cellStyle name="20% - Accent1 4 2 5 5" xfId="22013"/>
    <cellStyle name="20% - Accent1 4 2 5 6" xfId="42805"/>
    <cellStyle name="20% - Accent1 4 2 6" xfId="2724"/>
    <cellStyle name="20% - Accent1 4 2 6 2" xfId="7980"/>
    <cellStyle name="20% - Accent1 4 2 6 2 2" xfId="18248"/>
    <cellStyle name="20% - Accent1 4 2 6 2 2 2" xfId="38777"/>
    <cellStyle name="20% - Accent1 4 2 6 2 3" xfId="28512"/>
    <cellStyle name="20% - Accent1 4 2 6 3" xfId="12992"/>
    <cellStyle name="20% - Accent1 4 2 6 3 2" xfId="33521"/>
    <cellStyle name="20% - Accent1 4 2 6 4" xfId="23256"/>
    <cellStyle name="20% - Accent1 4 2 6 5" xfId="44048"/>
    <cellStyle name="20% - Accent1 4 2 7" xfId="5492"/>
    <cellStyle name="20% - Accent1 4 2 7 2" xfId="15760"/>
    <cellStyle name="20% - Accent1 4 2 7 2 2" xfId="36289"/>
    <cellStyle name="20% - Accent1 4 2 7 3" xfId="26024"/>
    <cellStyle name="20% - Accent1 4 2 7 4" xfId="41560"/>
    <cellStyle name="20% - Accent1 4 2 8" xfId="5244"/>
    <cellStyle name="20% - Accent1 4 2 8 2" xfId="15512"/>
    <cellStyle name="20% - Accent1 4 2 8 2 2" xfId="36041"/>
    <cellStyle name="20% - Accent1 4 2 8 3" xfId="25776"/>
    <cellStyle name="20% - Accent1 4 2 9" xfId="10504"/>
    <cellStyle name="20% - Accent1 4 2 9 2" xfId="31033"/>
    <cellStyle name="20% - Accent1 4 3" xfId="361"/>
    <cellStyle name="20% - Accent1 4 3 2" xfId="862"/>
    <cellStyle name="20% - Accent1 4 3 2 2" xfId="2111"/>
    <cellStyle name="20% - Accent1 4 3 2 2 2" xfId="4599"/>
    <cellStyle name="20% - Accent1 4 3 2 2 2 2" xfId="9855"/>
    <cellStyle name="20% - Accent1 4 3 2 2 2 2 2" xfId="20123"/>
    <cellStyle name="20% - Accent1 4 3 2 2 2 2 2 2" xfId="40652"/>
    <cellStyle name="20% - Accent1 4 3 2 2 2 2 3" xfId="30387"/>
    <cellStyle name="20% - Accent1 4 3 2 2 2 3" xfId="14867"/>
    <cellStyle name="20% - Accent1 4 3 2 2 2 3 2" xfId="35396"/>
    <cellStyle name="20% - Accent1 4 3 2 2 2 4" xfId="25131"/>
    <cellStyle name="20% - Accent1 4 3 2 2 2 5" xfId="45923"/>
    <cellStyle name="20% - Accent1 4 3 2 2 3" xfId="7367"/>
    <cellStyle name="20% - Accent1 4 3 2 2 3 2" xfId="17635"/>
    <cellStyle name="20% - Accent1 4 3 2 2 3 2 2" xfId="38164"/>
    <cellStyle name="20% - Accent1 4 3 2 2 3 3" xfId="27899"/>
    <cellStyle name="20% - Accent1 4 3 2 2 4" xfId="12379"/>
    <cellStyle name="20% - Accent1 4 3 2 2 4 2" xfId="32908"/>
    <cellStyle name="20% - Accent1 4 3 2 2 5" xfId="22643"/>
    <cellStyle name="20% - Accent1 4 3 2 2 6" xfId="43435"/>
    <cellStyle name="20% - Accent1 4 3 2 3" xfId="3354"/>
    <cellStyle name="20% - Accent1 4 3 2 3 2" xfId="8610"/>
    <cellStyle name="20% - Accent1 4 3 2 3 2 2" xfId="18878"/>
    <cellStyle name="20% - Accent1 4 3 2 3 2 2 2" xfId="39407"/>
    <cellStyle name="20% - Accent1 4 3 2 3 2 3" xfId="29142"/>
    <cellStyle name="20% - Accent1 4 3 2 3 3" xfId="13622"/>
    <cellStyle name="20% - Accent1 4 3 2 3 3 2" xfId="34151"/>
    <cellStyle name="20% - Accent1 4 3 2 3 4" xfId="23886"/>
    <cellStyle name="20% - Accent1 4 3 2 3 5" xfId="44678"/>
    <cellStyle name="20% - Accent1 4 3 2 4" xfId="6122"/>
    <cellStyle name="20% - Accent1 4 3 2 4 2" xfId="16390"/>
    <cellStyle name="20% - Accent1 4 3 2 4 2 2" xfId="36919"/>
    <cellStyle name="20% - Accent1 4 3 2 4 3" xfId="26654"/>
    <cellStyle name="20% - Accent1 4 3 2 5" xfId="11134"/>
    <cellStyle name="20% - Accent1 4 3 2 5 2" xfId="31663"/>
    <cellStyle name="20% - Accent1 4 3 2 6" xfId="21398"/>
    <cellStyle name="20% - Accent1 4 3 2 7" xfId="42190"/>
    <cellStyle name="20% - Accent1 4 3 3" xfId="1612"/>
    <cellStyle name="20% - Accent1 4 3 3 2" xfId="4101"/>
    <cellStyle name="20% - Accent1 4 3 3 2 2" xfId="9357"/>
    <cellStyle name="20% - Accent1 4 3 3 2 2 2" xfId="19625"/>
    <cellStyle name="20% - Accent1 4 3 3 2 2 2 2" xfId="40154"/>
    <cellStyle name="20% - Accent1 4 3 3 2 2 3" xfId="29889"/>
    <cellStyle name="20% - Accent1 4 3 3 2 3" xfId="14369"/>
    <cellStyle name="20% - Accent1 4 3 3 2 3 2" xfId="34898"/>
    <cellStyle name="20% - Accent1 4 3 3 2 4" xfId="24633"/>
    <cellStyle name="20% - Accent1 4 3 3 2 5" xfId="45425"/>
    <cellStyle name="20% - Accent1 4 3 3 3" xfId="6869"/>
    <cellStyle name="20% - Accent1 4 3 3 3 2" xfId="17137"/>
    <cellStyle name="20% - Accent1 4 3 3 3 2 2" xfId="37666"/>
    <cellStyle name="20% - Accent1 4 3 3 3 3" xfId="27401"/>
    <cellStyle name="20% - Accent1 4 3 3 4" xfId="11881"/>
    <cellStyle name="20% - Accent1 4 3 3 4 2" xfId="32410"/>
    <cellStyle name="20% - Accent1 4 3 3 5" xfId="22145"/>
    <cellStyle name="20% - Accent1 4 3 3 6" xfId="42937"/>
    <cellStyle name="20% - Accent1 4 3 4" xfId="2856"/>
    <cellStyle name="20% - Accent1 4 3 4 2" xfId="8112"/>
    <cellStyle name="20% - Accent1 4 3 4 2 2" xfId="18380"/>
    <cellStyle name="20% - Accent1 4 3 4 2 2 2" xfId="38909"/>
    <cellStyle name="20% - Accent1 4 3 4 2 3" xfId="28644"/>
    <cellStyle name="20% - Accent1 4 3 4 3" xfId="13124"/>
    <cellStyle name="20% - Accent1 4 3 4 3 2" xfId="33653"/>
    <cellStyle name="20% - Accent1 4 3 4 4" xfId="23388"/>
    <cellStyle name="20% - Accent1 4 3 4 5" xfId="44180"/>
    <cellStyle name="20% - Accent1 4 3 5" xfId="5624"/>
    <cellStyle name="20% - Accent1 4 3 5 2" xfId="15892"/>
    <cellStyle name="20% - Accent1 4 3 5 2 2" xfId="36421"/>
    <cellStyle name="20% - Accent1 4 3 5 3" xfId="26156"/>
    <cellStyle name="20% - Accent1 4 3 6" xfId="10636"/>
    <cellStyle name="20% - Accent1 4 3 6 2" xfId="31165"/>
    <cellStyle name="20% - Accent1 4 3 7" xfId="20900"/>
    <cellStyle name="20% - Accent1 4 3 8" xfId="41692"/>
    <cellStyle name="20% - Accent1 4 4" xfId="613"/>
    <cellStyle name="20% - Accent1 4 4 2" xfId="1862"/>
    <cellStyle name="20% - Accent1 4 4 2 2" xfId="4350"/>
    <cellStyle name="20% - Accent1 4 4 2 2 2" xfId="9606"/>
    <cellStyle name="20% - Accent1 4 4 2 2 2 2" xfId="19874"/>
    <cellStyle name="20% - Accent1 4 4 2 2 2 2 2" xfId="40403"/>
    <cellStyle name="20% - Accent1 4 4 2 2 2 3" xfId="30138"/>
    <cellStyle name="20% - Accent1 4 4 2 2 3" xfId="14618"/>
    <cellStyle name="20% - Accent1 4 4 2 2 3 2" xfId="35147"/>
    <cellStyle name="20% - Accent1 4 4 2 2 4" xfId="24882"/>
    <cellStyle name="20% - Accent1 4 4 2 2 5" xfId="45674"/>
    <cellStyle name="20% - Accent1 4 4 2 3" xfId="7118"/>
    <cellStyle name="20% - Accent1 4 4 2 3 2" xfId="17386"/>
    <cellStyle name="20% - Accent1 4 4 2 3 2 2" xfId="37915"/>
    <cellStyle name="20% - Accent1 4 4 2 3 3" xfId="27650"/>
    <cellStyle name="20% - Accent1 4 4 2 4" xfId="12130"/>
    <cellStyle name="20% - Accent1 4 4 2 4 2" xfId="32659"/>
    <cellStyle name="20% - Accent1 4 4 2 5" xfId="22394"/>
    <cellStyle name="20% - Accent1 4 4 2 6" xfId="43186"/>
    <cellStyle name="20% - Accent1 4 4 3" xfId="3105"/>
    <cellStyle name="20% - Accent1 4 4 3 2" xfId="8361"/>
    <cellStyle name="20% - Accent1 4 4 3 2 2" xfId="18629"/>
    <cellStyle name="20% - Accent1 4 4 3 2 2 2" xfId="39158"/>
    <cellStyle name="20% - Accent1 4 4 3 2 3" xfId="28893"/>
    <cellStyle name="20% - Accent1 4 4 3 3" xfId="13373"/>
    <cellStyle name="20% - Accent1 4 4 3 3 2" xfId="33902"/>
    <cellStyle name="20% - Accent1 4 4 3 4" xfId="23637"/>
    <cellStyle name="20% - Accent1 4 4 3 5" xfId="44429"/>
    <cellStyle name="20% - Accent1 4 4 4" xfId="5873"/>
    <cellStyle name="20% - Accent1 4 4 4 2" xfId="16141"/>
    <cellStyle name="20% - Accent1 4 4 4 2 2" xfId="36670"/>
    <cellStyle name="20% - Accent1 4 4 4 3" xfId="26405"/>
    <cellStyle name="20% - Accent1 4 4 5" xfId="10885"/>
    <cellStyle name="20% - Accent1 4 4 5 2" xfId="31414"/>
    <cellStyle name="20% - Accent1 4 4 6" xfId="21149"/>
    <cellStyle name="20% - Accent1 4 4 7" xfId="41941"/>
    <cellStyle name="20% - Accent1 4 5" xfId="1110"/>
    <cellStyle name="20% - Accent1 4 5 2" xfId="2359"/>
    <cellStyle name="20% - Accent1 4 5 2 2" xfId="4847"/>
    <cellStyle name="20% - Accent1 4 5 2 2 2" xfId="10103"/>
    <cellStyle name="20% - Accent1 4 5 2 2 2 2" xfId="20371"/>
    <cellStyle name="20% - Accent1 4 5 2 2 2 2 2" xfId="40900"/>
    <cellStyle name="20% - Accent1 4 5 2 2 2 3" xfId="30635"/>
    <cellStyle name="20% - Accent1 4 5 2 2 3" xfId="15115"/>
    <cellStyle name="20% - Accent1 4 5 2 2 3 2" xfId="35644"/>
    <cellStyle name="20% - Accent1 4 5 2 2 4" xfId="25379"/>
    <cellStyle name="20% - Accent1 4 5 2 2 5" xfId="46171"/>
    <cellStyle name="20% - Accent1 4 5 2 3" xfId="7615"/>
    <cellStyle name="20% - Accent1 4 5 2 3 2" xfId="17883"/>
    <cellStyle name="20% - Accent1 4 5 2 3 2 2" xfId="38412"/>
    <cellStyle name="20% - Accent1 4 5 2 3 3" xfId="28147"/>
    <cellStyle name="20% - Accent1 4 5 2 4" xfId="12627"/>
    <cellStyle name="20% - Accent1 4 5 2 4 2" xfId="33156"/>
    <cellStyle name="20% - Accent1 4 5 2 5" xfId="22891"/>
    <cellStyle name="20% - Accent1 4 5 2 6" xfId="43683"/>
    <cellStyle name="20% - Accent1 4 5 3" xfId="3602"/>
    <cellStyle name="20% - Accent1 4 5 3 2" xfId="8858"/>
    <cellStyle name="20% - Accent1 4 5 3 2 2" xfId="19126"/>
    <cellStyle name="20% - Accent1 4 5 3 2 2 2" xfId="39655"/>
    <cellStyle name="20% - Accent1 4 5 3 2 3" xfId="29390"/>
    <cellStyle name="20% - Accent1 4 5 3 3" xfId="13870"/>
    <cellStyle name="20% - Accent1 4 5 3 3 2" xfId="34399"/>
    <cellStyle name="20% - Accent1 4 5 3 4" xfId="24134"/>
    <cellStyle name="20% - Accent1 4 5 3 5" xfId="44926"/>
    <cellStyle name="20% - Accent1 4 5 4" xfId="6370"/>
    <cellStyle name="20% - Accent1 4 5 4 2" xfId="16638"/>
    <cellStyle name="20% - Accent1 4 5 4 2 2" xfId="37167"/>
    <cellStyle name="20% - Accent1 4 5 4 3" xfId="26902"/>
    <cellStyle name="20% - Accent1 4 5 5" xfId="11382"/>
    <cellStyle name="20% - Accent1 4 5 5 2" xfId="31911"/>
    <cellStyle name="20% - Accent1 4 5 6" xfId="21646"/>
    <cellStyle name="20% - Accent1 4 5 7" xfId="42438"/>
    <cellStyle name="20% - Accent1 4 6" xfId="1363"/>
    <cellStyle name="20% - Accent1 4 6 2" xfId="3852"/>
    <cellStyle name="20% - Accent1 4 6 2 2" xfId="9108"/>
    <cellStyle name="20% - Accent1 4 6 2 2 2" xfId="19376"/>
    <cellStyle name="20% - Accent1 4 6 2 2 2 2" xfId="39905"/>
    <cellStyle name="20% - Accent1 4 6 2 2 3" xfId="29640"/>
    <cellStyle name="20% - Accent1 4 6 2 3" xfId="14120"/>
    <cellStyle name="20% - Accent1 4 6 2 3 2" xfId="34649"/>
    <cellStyle name="20% - Accent1 4 6 2 4" xfId="24384"/>
    <cellStyle name="20% - Accent1 4 6 2 5" xfId="45176"/>
    <cellStyle name="20% - Accent1 4 6 3" xfId="6620"/>
    <cellStyle name="20% - Accent1 4 6 3 2" xfId="16888"/>
    <cellStyle name="20% - Accent1 4 6 3 2 2" xfId="37417"/>
    <cellStyle name="20% - Accent1 4 6 3 3" xfId="27152"/>
    <cellStyle name="20% - Accent1 4 6 4" xfId="11632"/>
    <cellStyle name="20% - Accent1 4 6 4 2" xfId="32161"/>
    <cellStyle name="20% - Accent1 4 6 5" xfId="21896"/>
    <cellStyle name="20% - Accent1 4 6 6" xfId="42688"/>
    <cellStyle name="20% - Accent1 4 7" xfId="2607"/>
    <cellStyle name="20% - Accent1 4 7 2" xfId="7863"/>
    <cellStyle name="20% - Accent1 4 7 2 2" xfId="18131"/>
    <cellStyle name="20% - Accent1 4 7 2 2 2" xfId="38660"/>
    <cellStyle name="20% - Accent1 4 7 2 3" xfId="28395"/>
    <cellStyle name="20% - Accent1 4 7 3" xfId="12875"/>
    <cellStyle name="20% - Accent1 4 7 3 2" xfId="33404"/>
    <cellStyle name="20% - Accent1 4 7 4" xfId="23139"/>
    <cellStyle name="20% - Accent1 4 7 5" xfId="43931"/>
    <cellStyle name="20% - Accent1 4 8" xfId="5375"/>
    <cellStyle name="20% - Accent1 4 8 2" xfId="15643"/>
    <cellStyle name="20% - Accent1 4 8 2 2" xfId="36172"/>
    <cellStyle name="20% - Accent1 4 8 3" xfId="25907"/>
    <cellStyle name="20% - Accent1 4 8 4" xfId="41443"/>
    <cellStyle name="20% - Accent1 4 9" xfId="5127"/>
    <cellStyle name="20% - Accent1 4 9 2" xfId="15395"/>
    <cellStyle name="20% - Accent1 4 9 2 2" xfId="35924"/>
    <cellStyle name="20% - Accent1 4 9 3" xfId="25659"/>
    <cellStyle name="20% - Accent1 5" xfId="167"/>
    <cellStyle name="20% - Accent1 5 10" xfId="20710"/>
    <cellStyle name="20% - Accent1 5 11" xfId="41254"/>
    <cellStyle name="20% - Accent1 5 2" xfId="420"/>
    <cellStyle name="20% - Accent1 5 2 2" xfId="921"/>
    <cellStyle name="20% - Accent1 5 2 2 2" xfId="2170"/>
    <cellStyle name="20% - Accent1 5 2 2 2 2" xfId="4658"/>
    <cellStyle name="20% - Accent1 5 2 2 2 2 2" xfId="9914"/>
    <cellStyle name="20% - Accent1 5 2 2 2 2 2 2" xfId="20182"/>
    <cellStyle name="20% - Accent1 5 2 2 2 2 2 2 2" xfId="40711"/>
    <cellStyle name="20% - Accent1 5 2 2 2 2 2 3" xfId="30446"/>
    <cellStyle name="20% - Accent1 5 2 2 2 2 3" xfId="14926"/>
    <cellStyle name="20% - Accent1 5 2 2 2 2 3 2" xfId="35455"/>
    <cellStyle name="20% - Accent1 5 2 2 2 2 4" xfId="25190"/>
    <cellStyle name="20% - Accent1 5 2 2 2 2 5" xfId="45982"/>
    <cellStyle name="20% - Accent1 5 2 2 2 3" xfId="7426"/>
    <cellStyle name="20% - Accent1 5 2 2 2 3 2" xfId="17694"/>
    <cellStyle name="20% - Accent1 5 2 2 2 3 2 2" xfId="38223"/>
    <cellStyle name="20% - Accent1 5 2 2 2 3 3" xfId="27958"/>
    <cellStyle name="20% - Accent1 5 2 2 2 4" xfId="12438"/>
    <cellStyle name="20% - Accent1 5 2 2 2 4 2" xfId="32967"/>
    <cellStyle name="20% - Accent1 5 2 2 2 5" xfId="22702"/>
    <cellStyle name="20% - Accent1 5 2 2 2 6" xfId="43494"/>
    <cellStyle name="20% - Accent1 5 2 2 3" xfId="3413"/>
    <cellStyle name="20% - Accent1 5 2 2 3 2" xfId="8669"/>
    <cellStyle name="20% - Accent1 5 2 2 3 2 2" xfId="18937"/>
    <cellStyle name="20% - Accent1 5 2 2 3 2 2 2" xfId="39466"/>
    <cellStyle name="20% - Accent1 5 2 2 3 2 3" xfId="29201"/>
    <cellStyle name="20% - Accent1 5 2 2 3 3" xfId="13681"/>
    <cellStyle name="20% - Accent1 5 2 2 3 3 2" xfId="34210"/>
    <cellStyle name="20% - Accent1 5 2 2 3 4" xfId="23945"/>
    <cellStyle name="20% - Accent1 5 2 2 3 5" xfId="44737"/>
    <cellStyle name="20% - Accent1 5 2 2 4" xfId="6181"/>
    <cellStyle name="20% - Accent1 5 2 2 4 2" xfId="16449"/>
    <cellStyle name="20% - Accent1 5 2 2 4 2 2" xfId="36978"/>
    <cellStyle name="20% - Accent1 5 2 2 4 3" xfId="26713"/>
    <cellStyle name="20% - Accent1 5 2 2 5" xfId="11193"/>
    <cellStyle name="20% - Accent1 5 2 2 5 2" xfId="31722"/>
    <cellStyle name="20% - Accent1 5 2 2 6" xfId="21457"/>
    <cellStyle name="20% - Accent1 5 2 2 7" xfId="42249"/>
    <cellStyle name="20% - Accent1 5 2 3" xfId="1671"/>
    <cellStyle name="20% - Accent1 5 2 3 2" xfId="4160"/>
    <cellStyle name="20% - Accent1 5 2 3 2 2" xfId="9416"/>
    <cellStyle name="20% - Accent1 5 2 3 2 2 2" xfId="19684"/>
    <cellStyle name="20% - Accent1 5 2 3 2 2 2 2" xfId="40213"/>
    <cellStyle name="20% - Accent1 5 2 3 2 2 3" xfId="29948"/>
    <cellStyle name="20% - Accent1 5 2 3 2 3" xfId="14428"/>
    <cellStyle name="20% - Accent1 5 2 3 2 3 2" xfId="34957"/>
    <cellStyle name="20% - Accent1 5 2 3 2 4" xfId="24692"/>
    <cellStyle name="20% - Accent1 5 2 3 2 5" xfId="45484"/>
    <cellStyle name="20% - Accent1 5 2 3 3" xfId="6928"/>
    <cellStyle name="20% - Accent1 5 2 3 3 2" xfId="17196"/>
    <cellStyle name="20% - Accent1 5 2 3 3 2 2" xfId="37725"/>
    <cellStyle name="20% - Accent1 5 2 3 3 3" xfId="27460"/>
    <cellStyle name="20% - Accent1 5 2 3 4" xfId="11940"/>
    <cellStyle name="20% - Accent1 5 2 3 4 2" xfId="32469"/>
    <cellStyle name="20% - Accent1 5 2 3 5" xfId="22204"/>
    <cellStyle name="20% - Accent1 5 2 3 6" xfId="42996"/>
    <cellStyle name="20% - Accent1 5 2 4" xfId="2915"/>
    <cellStyle name="20% - Accent1 5 2 4 2" xfId="8171"/>
    <cellStyle name="20% - Accent1 5 2 4 2 2" xfId="18439"/>
    <cellStyle name="20% - Accent1 5 2 4 2 2 2" xfId="38968"/>
    <cellStyle name="20% - Accent1 5 2 4 2 3" xfId="28703"/>
    <cellStyle name="20% - Accent1 5 2 4 3" xfId="13183"/>
    <cellStyle name="20% - Accent1 5 2 4 3 2" xfId="33712"/>
    <cellStyle name="20% - Accent1 5 2 4 4" xfId="23447"/>
    <cellStyle name="20% - Accent1 5 2 4 5" xfId="44239"/>
    <cellStyle name="20% - Accent1 5 2 5" xfId="5683"/>
    <cellStyle name="20% - Accent1 5 2 5 2" xfId="15951"/>
    <cellStyle name="20% - Accent1 5 2 5 2 2" xfId="36480"/>
    <cellStyle name="20% - Accent1 5 2 5 3" xfId="26215"/>
    <cellStyle name="20% - Accent1 5 2 6" xfId="10695"/>
    <cellStyle name="20% - Accent1 5 2 6 2" xfId="31224"/>
    <cellStyle name="20% - Accent1 5 2 7" xfId="20959"/>
    <cellStyle name="20% - Accent1 5 2 8" xfId="41751"/>
    <cellStyle name="20% - Accent1 5 3" xfId="672"/>
    <cellStyle name="20% - Accent1 5 3 2" xfId="1921"/>
    <cellStyle name="20% - Accent1 5 3 2 2" xfId="4409"/>
    <cellStyle name="20% - Accent1 5 3 2 2 2" xfId="9665"/>
    <cellStyle name="20% - Accent1 5 3 2 2 2 2" xfId="19933"/>
    <cellStyle name="20% - Accent1 5 3 2 2 2 2 2" xfId="40462"/>
    <cellStyle name="20% - Accent1 5 3 2 2 2 3" xfId="30197"/>
    <cellStyle name="20% - Accent1 5 3 2 2 3" xfId="14677"/>
    <cellStyle name="20% - Accent1 5 3 2 2 3 2" xfId="35206"/>
    <cellStyle name="20% - Accent1 5 3 2 2 4" xfId="24941"/>
    <cellStyle name="20% - Accent1 5 3 2 2 5" xfId="45733"/>
    <cellStyle name="20% - Accent1 5 3 2 3" xfId="7177"/>
    <cellStyle name="20% - Accent1 5 3 2 3 2" xfId="17445"/>
    <cellStyle name="20% - Accent1 5 3 2 3 2 2" xfId="37974"/>
    <cellStyle name="20% - Accent1 5 3 2 3 3" xfId="27709"/>
    <cellStyle name="20% - Accent1 5 3 2 4" xfId="12189"/>
    <cellStyle name="20% - Accent1 5 3 2 4 2" xfId="32718"/>
    <cellStyle name="20% - Accent1 5 3 2 5" xfId="22453"/>
    <cellStyle name="20% - Accent1 5 3 2 6" xfId="43245"/>
    <cellStyle name="20% - Accent1 5 3 3" xfId="3164"/>
    <cellStyle name="20% - Accent1 5 3 3 2" xfId="8420"/>
    <cellStyle name="20% - Accent1 5 3 3 2 2" xfId="18688"/>
    <cellStyle name="20% - Accent1 5 3 3 2 2 2" xfId="39217"/>
    <cellStyle name="20% - Accent1 5 3 3 2 3" xfId="28952"/>
    <cellStyle name="20% - Accent1 5 3 3 3" xfId="13432"/>
    <cellStyle name="20% - Accent1 5 3 3 3 2" xfId="33961"/>
    <cellStyle name="20% - Accent1 5 3 3 4" xfId="23696"/>
    <cellStyle name="20% - Accent1 5 3 3 5" xfId="44488"/>
    <cellStyle name="20% - Accent1 5 3 4" xfId="5932"/>
    <cellStyle name="20% - Accent1 5 3 4 2" xfId="16200"/>
    <cellStyle name="20% - Accent1 5 3 4 2 2" xfId="36729"/>
    <cellStyle name="20% - Accent1 5 3 4 3" xfId="26464"/>
    <cellStyle name="20% - Accent1 5 3 5" xfId="10944"/>
    <cellStyle name="20% - Accent1 5 3 5 2" xfId="31473"/>
    <cellStyle name="20% - Accent1 5 3 6" xfId="21208"/>
    <cellStyle name="20% - Accent1 5 3 7" xfId="42000"/>
    <cellStyle name="20% - Accent1 5 4" xfId="1169"/>
    <cellStyle name="20% - Accent1 5 4 2" xfId="2418"/>
    <cellStyle name="20% - Accent1 5 4 2 2" xfId="4906"/>
    <cellStyle name="20% - Accent1 5 4 2 2 2" xfId="10162"/>
    <cellStyle name="20% - Accent1 5 4 2 2 2 2" xfId="20430"/>
    <cellStyle name="20% - Accent1 5 4 2 2 2 2 2" xfId="40959"/>
    <cellStyle name="20% - Accent1 5 4 2 2 2 3" xfId="30694"/>
    <cellStyle name="20% - Accent1 5 4 2 2 3" xfId="15174"/>
    <cellStyle name="20% - Accent1 5 4 2 2 3 2" xfId="35703"/>
    <cellStyle name="20% - Accent1 5 4 2 2 4" xfId="25438"/>
    <cellStyle name="20% - Accent1 5 4 2 2 5" xfId="46230"/>
    <cellStyle name="20% - Accent1 5 4 2 3" xfId="7674"/>
    <cellStyle name="20% - Accent1 5 4 2 3 2" xfId="17942"/>
    <cellStyle name="20% - Accent1 5 4 2 3 2 2" xfId="38471"/>
    <cellStyle name="20% - Accent1 5 4 2 3 3" xfId="28206"/>
    <cellStyle name="20% - Accent1 5 4 2 4" xfId="12686"/>
    <cellStyle name="20% - Accent1 5 4 2 4 2" xfId="33215"/>
    <cellStyle name="20% - Accent1 5 4 2 5" xfId="22950"/>
    <cellStyle name="20% - Accent1 5 4 2 6" xfId="43742"/>
    <cellStyle name="20% - Accent1 5 4 3" xfId="3661"/>
    <cellStyle name="20% - Accent1 5 4 3 2" xfId="8917"/>
    <cellStyle name="20% - Accent1 5 4 3 2 2" xfId="19185"/>
    <cellStyle name="20% - Accent1 5 4 3 2 2 2" xfId="39714"/>
    <cellStyle name="20% - Accent1 5 4 3 2 3" xfId="29449"/>
    <cellStyle name="20% - Accent1 5 4 3 3" xfId="13929"/>
    <cellStyle name="20% - Accent1 5 4 3 3 2" xfId="34458"/>
    <cellStyle name="20% - Accent1 5 4 3 4" xfId="24193"/>
    <cellStyle name="20% - Accent1 5 4 3 5" xfId="44985"/>
    <cellStyle name="20% - Accent1 5 4 4" xfId="6429"/>
    <cellStyle name="20% - Accent1 5 4 4 2" xfId="16697"/>
    <cellStyle name="20% - Accent1 5 4 4 2 2" xfId="37226"/>
    <cellStyle name="20% - Accent1 5 4 4 3" xfId="26961"/>
    <cellStyle name="20% - Accent1 5 4 5" xfId="11441"/>
    <cellStyle name="20% - Accent1 5 4 5 2" xfId="31970"/>
    <cellStyle name="20% - Accent1 5 4 6" xfId="21705"/>
    <cellStyle name="20% - Accent1 5 4 7" xfId="42497"/>
    <cellStyle name="20% - Accent1 5 5" xfId="1422"/>
    <cellStyle name="20% - Accent1 5 5 2" xfId="3911"/>
    <cellStyle name="20% - Accent1 5 5 2 2" xfId="9167"/>
    <cellStyle name="20% - Accent1 5 5 2 2 2" xfId="19435"/>
    <cellStyle name="20% - Accent1 5 5 2 2 2 2" xfId="39964"/>
    <cellStyle name="20% - Accent1 5 5 2 2 3" xfId="29699"/>
    <cellStyle name="20% - Accent1 5 5 2 3" xfId="14179"/>
    <cellStyle name="20% - Accent1 5 5 2 3 2" xfId="34708"/>
    <cellStyle name="20% - Accent1 5 5 2 4" xfId="24443"/>
    <cellStyle name="20% - Accent1 5 5 2 5" xfId="45235"/>
    <cellStyle name="20% - Accent1 5 5 3" xfId="6679"/>
    <cellStyle name="20% - Accent1 5 5 3 2" xfId="16947"/>
    <cellStyle name="20% - Accent1 5 5 3 2 2" xfId="37476"/>
    <cellStyle name="20% - Accent1 5 5 3 3" xfId="27211"/>
    <cellStyle name="20% - Accent1 5 5 4" xfId="11691"/>
    <cellStyle name="20% - Accent1 5 5 4 2" xfId="32220"/>
    <cellStyle name="20% - Accent1 5 5 5" xfId="21955"/>
    <cellStyle name="20% - Accent1 5 5 6" xfId="42747"/>
    <cellStyle name="20% - Accent1 5 6" xfId="2666"/>
    <cellStyle name="20% - Accent1 5 6 2" xfId="7922"/>
    <cellStyle name="20% - Accent1 5 6 2 2" xfId="18190"/>
    <cellStyle name="20% - Accent1 5 6 2 2 2" xfId="38719"/>
    <cellStyle name="20% - Accent1 5 6 2 3" xfId="28454"/>
    <cellStyle name="20% - Accent1 5 6 3" xfId="12934"/>
    <cellStyle name="20% - Accent1 5 6 3 2" xfId="33463"/>
    <cellStyle name="20% - Accent1 5 6 4" xfId="23198"/>
    <cellStyle name="20% - Accent1 5 6 5" xfId="43990"/>
    <cellStyle name="20% - Accent1 5 7" xfId="5434"/>
    <cellStyle name="20% - Accent1 5 7 2" xfId="15702"/>
    <cellStyle name="20% - Accent1 5 7 2 2" xfId="36231"/>
    <cellStyle name="20% - Accent1 5 7 3" xfId="25966"/>
    <cellStyle name="20% - Accent1 5 7 4" xfId="41502"/>
    <cellStyle name="20% - Accent1 5 8" xfId="5186"/>
    <cellStyle name="20% - Accent1 5 8 2" xfId="15454"/>
    <cellStyle name="20% - Accent1 5 8 2 2" xfId="35983"/>
    <cellStyle name="20% - Accent1 5 8 3" xfId="25718"/>
    <cellStyle name="20% - Accent1 5 9" xfId="10446"/>
    <cellStyle name="20% - Accent1 5 9 2" xfId="30975"/>
    <cellStyle name="20% - Accent1 6" xfId="285"/>
    <cellStyle name="20% - Accent1 6 10" xfId="20827"/>
    <cellStyle name="20% - Accent1 6 11" xfId="41371"/>
    <cellStyle name="20% - Accent1 6 2" xfId="537"/>
    <cellStyle name="20% - Accent1 6 2 2" xfId="1038"/>
    <cellStyle name="20% - Accent1 6 2 2 2" xfId="2287"/>
    <cellStyle name="20% - Accent1 6 2 2 2 2" xfId="4775"/>
    <cellStyle name="20% - Accent1 6 2 2 2 2 2" xfId="10031"/>
    <cellStyle name="20% - Accent1 6 2 2 2 2 2 2" xfId="20299"/>
    <cellStyle name="20% - Accent1 6 2 2 2 2 2 2 2" xfId="40828"/>
    <cellStyle name="20% - Accent1 6 2 2 2 2 2 3" xfId="30563"/>
    <cellStyle name="20% - Accent1 6 2 2 2 2 3" xfId="15043"/>
    <cellStyle name="20% - Accent1 6 2 2 2 2 3 2" xfId="35572"/>
    <cellStyle name="20% - Accent1 6 2 2 2 2 4" xfId="25307"/>
    <cellStyle name="20% - Accent1 6 2 2 2 2 5" xfId="46099"/>
    <cellStyle name="20% - Accent1 6 2 2 2 3" xfId="7543"/>
    <cellStyle name="20% - Accent1 6 2 2 2 3 2" xfId="17811"/>
    <cellStyle name="20% - Accent1 6 2 2 2 3 2 2" xfId="38340"/>
    <cellStyle name="20% - Accent1 6 2 2 2 3 3" xfId="28075"/>
    <cellStyle name="20% - Accent1 6 2 2 2 4" xfId="12555"/>
    <cellStyle name="20% - Accent1 6 2 2 2 4 2" xfId="33084"/>
    <cellStyle name="20% - Accent1 6 2 2 2 5" xfId="22819"/>
    <cellStyle name="20% - Accent1 6 2 2 2 6" xfId="43611"/>
    <cellStyle name="20% - Accent1 6 2 2 3" xfId="3530"/>
    <cellStyle name="20% - Accent1 6 2 2 3 2" xfId="8786"/>
    <cellStyle name="20% - Accent1 6 2 2 3 2 2" xfId="19054"/>
    <cellStyle name="20% - Accent1 6 2 2 3 2 2 2" xfId="39583"/>
    <cellStyle name="20% - Accent1 6 2 2 3 2 3" xfId="29318"/>
    <cellStyle name="20% - Accent1 6 2 2 3 3" xfId="13798"/>
    <cellStyle name="20% - Accent1 6 2 2 3 3 2" xfId="34327"/>
    <cellStyle name="20% - Accent1 6 2 2 3 4" xfId="24062"/>
    <cellStyle name="20% - Accent1 6 2 2 3 5" xfId="44854"/>
    <cellStyle name="20% - Accent1 6 2 2 4" xfId="6298"/>
    <cellStyle name="20% - Accent1 6 2 2 4 2" xfId="16566"/>
    <cellStyle name="20% - Accent1 6 2 2 4 2 2" xfId="37095"/>
    <cellStyle name="20% - Accent1 6 2 2 4 3" xfId="26830"/>
    <cellStyle name="20% - Accent1 6 2 2 5" xfId="11310"/>
    <cellStyle name="20% - Accent1 6 2 2 5 2" xfId="31839"/>
    <cellStyle name="20% - Accent1 6 2 2 6" xfId="21574"/>
    <cellStyle name="20% - Accent1 6 2 2 7" xfId="42366"/>
    <cellStyle name="20% - Accent1 6 2 3" xfId="1788"/>
    <cellStyle name="20% - Accent1 6 2 3 2" xfId="4277"/>
    <cellStyle name="20% - Accent1 6 2 3 2 2" xfId="9533"/>
    <cellStyle name="20% - Accent1 6 2 3 2 2 2" xfId="19801"/>
    <cellStyle name="20% - Accent1 6 2 3 2 2 2 2" xfId="40330"/>
    <cellStyle name="20% - Accent1 6 2 3 2 2 3" xfId="30065"/>
    <cellStyle name="20% - Accent1 6 2 3 2 3" xfId="14545"/>
    <cellStyle name="20% - Accent1 6 2 3 2 3 2" xfId="35074"/>
    <cellStyle name="20% - Accent1 6 2 3 2 4" xfId="24809"/>
    <cellStyle name="20% - Accent1 6 2 3 2 5" xfId="45601"/>
    <cellStyle name="20% - Accent1 6 2 3 3" xfId="7045"/>
    <cellStyle name="20% - Accent1 6 2 3 3 2" xfId="17313"/>
    <cellStyle name="20% - Accent1 6 2 3 3 2 2" xfId="37842"/>
    <cellStyle name="20% - Accent1 6 2 3 3 3" xfId="27577"/>
    <cellStyle name="20% - Accent1 6 2 3 4" xfId="12057"/>
    <cellStyle name="20% - Accent1 6 2 3 4 2" xfId="32586"/>
    <cellStyle name="20% - Accent1 6 2 3 5" xfId="22321"/>
    <cellStyle name="20% - Accent1 6 2 3 6" xfId="43113"/>
    <cellStyle name="20% - Accent1 6 2 4" xfId="3032"/>
    <cellStyle name="20% - Accent1 6 2 4 2" xfId="8288"/>
    <cellStyle name="20% - Accent1 6 2 4 2 2" xfId="18556"/>
    <cellStyle name="20% - Accent1 6 2 4 2 2 2" xfId="39085"/>
    <cellStyle name="20% - Accent1 6 2 4 2 3" xfId="28820"/>
    <cellStyle name="20% - Accent1 6 2 4 3" xfId="13300"/>
    <cellStyle name="20% - Accent1 6 2 4 3 2" xfId="33829"/>
    <cellStyle name="20% - Accent1 6 2 4 4" xfId="23564"/>
    <cellStyle name="20% - Accent1 6 2 4 5" xfId="44356"/>
    <cellStyle name="20% - Accent1 6 2 5" xfId="5800"/>
    <cellStyle name="20% - Accent1 6 2 5 2" xfId="16068"/>
    <cellStyle name="20% - Accent1 6 2 5 2 2" xfId="36597"/>
    <cellStyle name="20% - Accent1 6 2 5 3" xfId="26332"/>
    <cellStyle name="20% - Accent1 6 2 6" xfId="10812"/>
    <cellStyle name="20% - Accent1 6 2 6 2" xfId="31341"/>
    <cellStyle name="20% - Accent1 6 2 7" xfId="21076"/>
    <cellStyle name="20% - Accent1 6 2 8" xfId="41868"/>
    <cellStyle name="20% - Accent1 6 3" xfId="789"/>
    <cellStyle name="20% - Accent1 6 3 2" xfId="2038"/>
    <cellStyle name="20% - Accent1 6 3 2 2" xfId="4526"/>
    <cellStyle name="20% - Accent1 6 3 2 2 2" xfId="9782"/>
    <cellStyle name="20% - Accent1 6 3 2 2 2 2" xfId="20050"/>
    <cellStyle name="20% - Accent1 6 3 2 2 2 2 2" xfId="40579"/>
    <cellStyle name="20% - Accent1 6 3 2 2 2 3" xfId="30314"/>
    <cellStyle name="20% - Accent1 6 3 2 2 3" xfId="14794"/>
    <cellStyle name="20% - Accent1 6 3 2 2 3 2" xfId="35323"/>
    <cellStyle name="20% - Accent1 6 3 2 2 4" xfId="25058"/>
    <cellStyle name="20% - Accent1 6 3 2 2 5" xfId="45850"/>
    <cellStyle name="20% - Accent1 6 3 2 3" xfId="7294"/>
    <cellStyle name="20% - Accent1 6 3 2 3 2" xfId="17562"/>
    <cellStyle name="20% - Accent1 6 3 2 3 2 2" xfId="38091"/>
    <cellStyle name="20% - Accent1 6 3 2 3 3" xfId="27826"/>
    <cellStyle name="20% - Accent1 6 3 2 4" xfId="12306"/>
    <cellStyle name="20% - Accent1 6 3 2 4 2" xfId="32835"/>
    <cellStyle name="20% - Accent1 6 3 2 5" xfId="22570"/>
    <cellStyle name="20% - Accent1 6 3 2 6" xfId="43362"/>
    <cellStyle name="20% - Accent1 6 3 3" xfId="3281"/>
    <cellStyle name="20% - Accent1 6 3 3 2" xfId="8537"/>
    <cellStyle name="20% - Accent1 6 3 3 2 2" xfId="18805"/>
    <cellStyle name="20% - Accent1 6 3 3 2 2 2" xfId="39334"/>
    <cellStyle name="20% - Accent1 6 3 3 2 3" xfId="29069"/>
    <cellStyle name="20% - Accent1 6 3 3 3" xfId="13549"/>
    <cellStyle name="20% - Accent1 6 3 3 3 2" xfId="34078"/>
    <cellStyle name="20% - Accent1 6 3 3 4" xfId="23813"/>
    <cellStyle name="20% - Accent1 6 3 3 5" xfId="44605"/>
    <cellStyle name="20% - Accent1 6 3 4" xfId="6049"/>
    <cellStyle name="20% - Accent1 6 3 4 2" xfId="16317"/>
    <cellStyle name="20% - Accent1 6 3 4 2 2" xfId="36846"/>
    <cellStyle name="20% - Accent1 6 3 4 3" xfId="26581"/>
    <cellStyle name="20% - Accent1 6 3 5" xfId="11061"/>
    <cellStyle name="20% - Accent1 6 3 5 2" xfId="31590"/>
    <cellStyle name="20% - Accent1 6 3 6" xfId="21325"/>
    <cellStyle name="20% - Accent1 6 3 7" xfId="42117"/>
    <cellStyle name="20% - Accent1 6 4" xfId="1286"/>
    <cellStyle name="20% - Accent1 6 4 2" xfId="2535"/>
    <cellStyle name="20% - Accent1 6 4 2 2" xfId="5023"/>
    <cellStyle name="20% - Accent1 6 4 2 2 2" xfId="10279"/>
    <cellStyle name="20% - Accent1 6 4 2 2 2 2" xfId="20547"/>
    <cellStyle name="20% - Accent1 6 4 2 2 2 2 2" xfId="41076"/>
    <cellStyle name="20% - Accent1 6 4 2 2 2 3" xfId="30811"/>
    <cellStyle name="20% - Accent1 6 4 2 2 3" xfId="15291"/>
    <cellStyle name="20% - Accent1 6 4 2 2 3 2" xfId="35820"/>
    <cellStyle name="20% - Accent1 6 4 2 2 4" xfId="25555"/>
    <cellStyle name="20% - Accent1 6 4 2 2 5" xfId="46347"/>
    <cellStyle name="20% - Accent1 6 4 2 3" xfId="7791"/>
    <cellStyle name="20% - Accent1 6 4 2 3 2" xfId="18059"/>
    <cellStyle name="20% - Accent1 6 4 2 3 2 2" xfId="38588"/>
    <cellStyle name="20% - Accent1 6 4 2 3 3" xfId="28323"/>
    <cellStyle name="20% - Accent1 6 4 2 4" xfId="12803"/>
    <cellStyle name="20% - Accent1 6 4 2 4 2" xfId="33332"/>
    <cellStyle name="20% - Accent1 6 4 2 5" xfId="23067"/>
    <cellStyle name="20% - Accent1 6 4 2 6" xfId="43859"/>
    <cellStyle name="20% - Accent1 6 4 3" xfId="3778"/>
    <cellStyle name="20% - Accent1 6 4 3 2" xfId="9034"/>
    <cellStyle name="20% - Accent1 6 4 3 2 2" xfId="19302"/>
    <cellStyle name="20% - Accent1 6 4 3 2 2 2" xfId="39831"/>
    <cellStyle name="20% - Accent1 6 4 3 2 3" xfId="29566"/>
    <cellStyle name="20% - Accent1 6 4 3 3" xfId="14046"/>
    <cellStyle name="20% - Accent1 6 4 3 3 2" xfId="34575"/>
    <cellStyle name="20% - Accent1 6 4 3 4" xfId="24310"/>
    <cellStyle name="20% - Accent1 6 4 3 5" xfId="45102"/>
    <cellStyle name="20% - Accent1 6 4 4" xfId="6546"/>
    <cellStyle name="20% - Accent1 6 4 4 2" xfId="16814"/>
    <cellStyle name="20% - Accent1 6 4 4 2 2" xfId="37343"/>
    <cellStyle name="20% - Accent1 6 4 4 3" xfId="27078"/>
    <cellStyle name="20% - Accent1 6 4 5" xfId="11558"/>
    <cellStyle name="20% - Accent1 6 4 5 2" xfId="32087"/>
    <cellStyle name="20% - Accent1 6 4 6" xfId="21822"/>
    <cellStyle name="20% - Accent1 6 4 7" xfId="42614"/>
    <cellStyle name="20% - Accent1 6 5" xfId="1539"/>
    <cellStyle name="20% - Accent1 6 5 2" xfId="4028"/>
    <cellStyle name="20% - Accent1 6 5 2 2" xfId="9284"/>
    <cellStyle name="20% - Accent1 6 5 2 2 2" xfId="19552"/>
    <cellStyle name="20% - Accent1 6 5 2 2 2 2" xfId="40081"/>
    <cellStyle name="20% - Accent1 6 5 2 2 3" xfId="29816"/>
    <cellStyle name="20% - Accent1 6 5 2 3" xfId="14296"/>
    <cellStyle name="20% - Accent1 6 5 2 3 2" xfId="34825"/>
    <cellStyle name="20% - Accent1 6 5 2 4" xfId="24560"/>
    <cellStyle name="20% - Accent1 6 5 2 5" xfId="45352"/>
    <cellStyle name="20% - Accent1 6 5 3" xfId="6796"/>
    <cellStyle name="20% - Accent1 6 5 3 2" xfId="17064"/>
    <cellStyle name="20% - Accent1 6 5 3 2 2" xfId="37593"/>
    <cellStyle name="20% - Accent1 6 5 3 3" xfId="27328"/>
    <cellStyle name="20% - Accent1 6 5 4" xfId="11808"/>
    <cellStyle name="20% - Accent1 6 5 4 2" xfId="32337"/>
    <cellStyle name="20% - Accent1 6 5 5" xfId="22072"/>
    <cellStyle name="20% - Accent1 6 5 6" xfId="42864"/>
    <cellStyle name="20% - Accent1 6 6" xfId="2783"/>
    <cellStyle name="20% - Accent1 6 6 2" xfId="8039"/>
    <cellStyle name="20% - Accent1 6 6 2 2" xfId="18307"/>
    <cellStyle name="20% - Accent1 6 6 2 2 2" xfId="38836"/>
    <cellStyle name="20% - Accent1 6 6 2 3" xfId="28571"/>
    <cellStyle name="20% - Accent1 6 6 3" xfId="13051"/>
    <cellStyle name="20% - Accent1 6 6 3 2" xfId="33580"/>
    <cellStyle name="20% - Accent1 6 6 4" xfId="23315"/>
    <cellStyle name="20% - Accent1 6 6 5" xfId="44107"/>
    <cellStyle name="20% - Accent1 6 7" xfId="5551"/>
    <cellStyle name="20% - Accent1 6 7 2" xfId="15819"/>
    <cellStyle name="20% - Accent1 6 7 2 2" xfId="36348"/>
    <cellStyle name="20% - Accent1 6 7 3" xfId="26083"/>
    <cellStyle name="20% - Accent1 6 7 4" xfId="41619"/>
    <cellStyle name="20% - Accent1 6 8" xfId="5303"/>
    <cellStyle name="20% - Accent1 6 8 2" xfId="15571"/>
    <cellStyle name="20% - Accent1 6 8 2 2" xfId="36100"/>
    <cellStyle name="20% - Accent1 6 8 3" xfId="25835"/>
    <cellStyle name="20% - Accent1 6 9" xfId="10563"/>
    <cellStyle name="20% - Accent1 6 9 2" xfId="31092"/>
    <cellStyle name="20% - Accent1 7" xfId="298"/>
    <cellStyle name="20% - Accent1 7 2" xfId="802"/>
    <cellStyle name="20% - Accent1 7 2 2" xfId="2051"/>
    <cellStyle name="20% - Accent1 7 2 2 2" xfId="4539"/>
    <cellStyle name="20% - Accent1 7 2 2 2 2" xfId="9795"/>
    <cellStyle name="20% - Accent1 7 2 2 2 2 2" xfId="20063"/>
    <cellStyle name="20% - Accent1 7 2 2 2 2 2 2" xfId="40592"/>
    <cellStyle name="20% - Accent1 7 2 2 2 2 3" xfId="30327"/>
    <cellStyle name="20% - Accent1 7 2 2 2 3" xfId="14807"/>
    <cellStyle name="20% - Accent1 7 2 2 2 3 2" xfId="35336"/>
    <cellStyle name="20% - Accent1 7 2 2 2 4" xfId="25071"/>
    <cellStyle name="20% - Accent1 7 2 2 2 5" xfId="45863"/>
    <cellStyle name="20% - Accent1 7 2 2 3" xfId="7307"/>
    <cellStyle name="20% - Accent1 7 2 2 3 2" xfId="17575"/>
    <cellStyle name="20% - Accent1 7 2 2 3 2 2" xfId="38104"/>
    <cellStyle name="20% - Accent1 7 2 2 3 3" xfId="27839"/>
    <cellStyle name="20% - Accent1 7 2 2 4" xfId="12319"/>
    <cellStyle name="20% - Accent1 7 2 2 4 2" xfId="32848"/>
    <cellStyle name="20% - Accent1 7 2 2 5" xfId="22583"/>
    <cellStyle name="20% - Accent1 7 2 2 6" xfId="43375"/>
    <cellStyle name="20% - Accent1 7 2 3" xfId="3294"/>
    <cellStyle name="20% - Accent1 7 2 3 2" xfId="8550"/>
    <cellStyle name="20% - Accent1 7 2 3 2 2" xfId="18818"/>
    <cellStyle name="20% - Accent1 7 2 3 2 2 2" xfId="39347"/>
    <cellStyle name="20% - Accent1 7 2 3 2 3" xfId="29082"/>
    <cellStyle name="20% - Accent1 7 2 3 3" xfId="13562"/>
    <cellStyle name="20% - Accent1 7 2 3 3 2" xfId="34091"/>
    <cellStyle name="20% - Accent1 7 2 3 4" xfId="23826"/>
    <cellStyle name="20% - Accent1 7 2 3 5" xfId="44618"/>
    <cellStyle name="20% - Accent1 7 2 4" xfId="6062"/>
    <cellStyle name="20% - Accent1 7 2 4 2" xfId="16330"/>
    <cellStyle name="20% - Accent1 7 2 4 2 2" xfId="36859"/>
    <cellStyle name="20% - Accent1 7 2 4 3" xfId="26594"/>
    <cellStyle name="20% - Accent1 7 2 5" xfId="11074"/>
    <cellStyle name="20% - Accent1 7 2 5 2" xfId="31603"/>
    <cellStyle name="20% - Accent1 7 2 6" xfId="21338"/>
    <cellStyle name="20% - Accent1 7 2 7" xfId="42130"/>
    <cellStyle name="20% - Accent1 7 3" xfId="1552"/>
    <cellStyle name="20% - Accent1 7 3 2" xfId="4041"/>
    <cellStyle name="20% - Accent1 7 3 2 2" xfId="9297"/>
    <cellStyle name="20% - Accent1 7 3 2 2 2" xfId="19565"/>
    <cellStyle name="20% - Accent1 7 3 2 2 2 2" xfId="40094"/>
    <cellStyle name="20% - Accent1 7 3 2 2 3" xfId="29829"/>
    <cellStyle name="20% - Accent1 7 3 2 3" xfId="14309"/>
    <cellStyle name="20% - Accent1 7 3 2 3 2" xfId="34838"/>
    <cellStyle name="20% - Accent1 7 3 2 4" xfId="24573"/>
    <cellStyle name="20% - Accent1 7 3 2 5" xfId="45365"/>
    <cellStyle name="20% - Accent1 7 3 3" xfId="6809"/>
    <cellStyle name="20% - Accent1 7 3 3 2" xfId="17077"/>
    <cellStyle name="20% - Accent1 7 3 3 2 2" xfId="37606"/>
    <cellStyle name="20% - Accent1 7 3 3 3" xfId="27341"/>
    <cellStyle name="20% - Accent1 7 3 4" xfId="11821"/>
    <cellStyle name="20% - Accent1 7 3 4 2" xfId="32350"/>
    <cellStyle name="20% - Accent1 7 3 5" xfId="22085"/>
    <cellStyle name="20% - Accent1 7 3 6" xfId="42877"/>
    <cellStyle name="20% - Accent1 7 4" xfId="2796"/>
    <cellStyle name="20% - Accent1 7 4 2" xfId="8052"/>
    <cellStyle name="20% - Accent1 7 4 2 2" xfId="18320"/>
    <cellStyle name="20% - Accent1 7 4 2 2 2" xfId="38849"/>
    <cellStyle name="20% - Accent1 7 4 2 3" xfId="28584"/>
    <cellStyle name="20% - Accent1 7 4 3" xfId="13064"/>
    <cellStyle name="20% - Accent1 7 4 3 2" xfId="33593"/>
    <cellStyle name="20% - Accent1 7 4 4" xfId="23328"/>
    <cellStyle name="20% - Accent1 7 4 5" xfId="44120"/>
    <cellStyle name="20% - Accent1 7 5" xfId="5564"/>
    <cellStyle name="20% - Accent1 7 5 2" xfId="15832"/>
    <cellStyle name="20% - Accent1 7 5 2 2" xfId="36361"/>
    <cellStyle name="20% - Accent1 7 5 3" xfId="26096"/>
    <cellStyle name="20% - Accent1 7 6" xfId="10576"/>
    <cellStyle name="20% - Accent1 7 6 2" xfId="31105"/>
    <cellStyle name="20% - Accent1 7 7" xfId="20840"/>
    <cellStyle name="20% - Accent1 7 8" xfId="41632"/>
    <cellStyle name="20% - Accent1 8" xfId="550"/>
    <cellStyle name="20% - Accent1 8 2" xfId="1801"/>
    <cellStyle name="20% - Accent1 8 2 2" xfId="4290"/>
    <cellStyle name="20% - Accent1 8 2 2 2" xfId="9546"/>
    <cellStyle name="20% - Accent1 8 2 2 2 2" xfId="19814"/>
    <cellStyle name="20% - Accent1 8 2 2 2 2 2" xfId="40343"/>
    <cellStyle name="20% - Accent1 8 2 2 2 3" xfId="30078"/>
    <cellStyle name="20% - Accent1 8 2 2 3" xfId="14558"/>
    <cellStyle name="20% - Accent1 8 2 2 3 2" xfId="35087"/>
    <cellStyle name="20% - Accent1 8 2 2 4" xfId="24822"/>
    <cellStyle name="20% - Accent1 8 2 2 5" xfId="45614"/>
    <cellStyle name="20% - Accent1 8 2 3" xfId="7058"/>
    <cellStyle name="20% - Accent1 8 2 3 2" xfId="17326"/>
    <cellStyle name="20% - Accent1 8 2 3 2 2" xfId="37855"/>
    <cellStyle name="20% - Accent1 8 2 3 3" xfId="27590"/>
    <cellStyle name="20% - Accent1 8 2 4" xfId="12070"/>
    <cellStyle name="20% - Accent1 8 2 4 2" xfId="32599"/>
    <cellStyle name="20% - Accent1 8 2 5" xfId="22334"/>
    <cellStyle name="20% - Accent1 8 2 6" xfId="43126"/>
    <cellStyle name="20% - Accent1 8 3" xfId="3045"/>
    <cellStyle name="20% - Accent1 8 3 2" xfId="8301"/>
    <cellStyle name="20% - Accent1 8 3 2 2" xfId="18569"/>
    <cellStyle name="20% - Accent1 8 3 2 2 2" xfId="39098"/>
    <cellStyle name="20% - Accent1 8 3 2 3" xfId="28833"/>
    <cellStyle name="20% - Accent1 8 3 3" xfId="13313"/>
    <cellStyle name="20% - Accent1 8 3 3 2" xfId="33842"/>
    <cellStyle name="20% - Accent1 8 3 4" xfId="23577"/>
    <cellStyle name="20% - Accent1 8 3 5" xfId="44369"/>
    <cellStyle name="20% - Accent1 8 4" xfId="5813"/>
    <cellStyle name="20% - Accent1 8 4 2" xfId="16081"/>
    <cellStyle name="20% - Accent1 8 4 2 2" xfId="36610"/>
    <cellStyle name="20% - Accent1 8 4 3" xfId="26345"/>
    <cellStyle name="20% - Accent1 8 5" xfId="10825"/>
    <cellStyle name="20% - Accent1 8 5 2" xfId="31354"/>
    <cellStyle name="20% - Accent1 8 6" xfId="21089"/>
    <cellStyle name="20% - Accent1 8 7" xfId="41881"/>
    <cellStyle name="20% - Accent1 9" xfId="1052"/>
    <cellStyle name="20% - Accent1 9 2" xfId="2301"/>
    <cellStyle name="20% - Accent1 9 2 2" xfId="4789"/>
    <cellStyle name="20% - Accent1 9 2 2 2" xfId="10045"/>
    <cellStyle name="20% - Accent1 9 2 2 2 2" xfId="20313"/>
    <cellStyle name="20% - Accent1 9 2 2 2 2 2" xfId="40842"/>
    <cellStyle name="20% - Accent1 9 2 2 2 3" xfId="30577"/>
    <cellStyle name="20% - Accent1 9 2 2 3" xfId="15057"/>
    <cellStyle name="20% - Accent1 9 2 2 3 2" xfId="35586"/>
    <cellStyle name="20% - Accent1 9 2 2 4" xfId="25321"/>
    <cellStyle name="20% - Accent1 9 2 2 5" xfId="46113"/>
    <cellStyle name="20% - Accent1 9 2 3" xfId="7557"/>
    <cellStyle name="20% - Accent1 9 2 3 2" xfId="17825"/>
    <cellStyle name="20% - Accent1 9 2 3 2 2" xfId="38354"/>
    <cellStyle name="20% - Accent1 9 2 3 3" xfId="28089"/>
    <cellStyle name="20% - Accent1 9 2 4" xfId="12569"/>
    <cellStyle name="20% - Accent1 9 2 4 2" xfId="33098"/>
    <cellStyle name="20% - Accent1 9 2 5" xfId="22833"/>
    <cellStyle name="20% - Accent1 9 2 6" xfId="43625"/>
    <cellStyle name="20% - Accent1 9 3" xfId="3544"/>
    <cellStyle name="20% - Accent1 9 3 2" xfId="8800"/>
    <cellStyle name="20% - Accent1 9 3 2 2" xfId="19068"/>
    <cellStyle name="20% - Accent1 9 3 2 2 2" xfId="39597"/>
    <cellStyle name="20% - Accent1 9 3 2 3" xfId="29332"/>
    <cellStyle name="20% - Accent1 9 3 3" xfId="13812"/>
    <cellStyle name="20% - Accent1 9 3 3 2" xfId="34341"/>
    <cellStyle name="20% - Accent1 9 3 4" xfId="24076"/>
    <cellStyle name="20% - Accent1 9 3 5" xfId="44868"/>
    <cellStyle name="20% - Accent1 9 4" xfId="6312"/>
    <cellStyle name="20% - Accent1 9 4 2" xfId="16580"/>
    <cellStyle name="20% - Accent1 9 4 2 2" xfId="37109"/>
    <cellStyle name="20% - Accent1 9 4 3" xfId="26844"/>
    <cellStyle name="20% - Accent1 9 5" xfId="11324"/>
    <cellStyle name="20% - Accent1 9 5 2" xfId="31853"/>
    <cellStyle name="20% - Accent1 9 6" xfId="21588"/>
    <cellStyle name="20% - Accent1 9 7" xfId="42380"/>
    <cellStyle name="20% - Accent2" xfId="22" builtinId="34" customBuiltin="1"/>
    <cellStyle name="20% - Accent2 10" xfId="1302"/>
    <cellStyle name="20% - Accent2 10 2" xfId="3794"/>
    <cellStyle name="20% - Accent2 10 2 2" xfId="9050"/>
    <cellStyle name="20% - Accent2 10 2 2 2" xfId="19318"/>
    <cellStyle name="20% - Accent2 10 2 2 2 2" xfId="39847"/>
    <cellStyle name="20% - Accent2 10 2 2 3" xfId="29582"/>
    <cellStyle name="20% - Accent2 10 2 3" xfId="14062"/>
    <cellStyle name="20% - Accent2 10 2 3 2" xfId="34591"/>
    <cellStyle name="20% - Accent2 10 2 4" xfId="24326"/>
    <cellStyle name="20% - Accent2 10 2 5" xfId="45118"/>
    <cellStyle name="20% - Accent2 10 3" xfId="6562"/>
    <cellStyle name="20% - Accent2 10 3 2" xfId="16830"/>
    <cellStyle name="20% - Accent2 10 3 2 2" xfId="37359"/>
    <cellStyle name="20% - Accent2 10 3 3" xfId="27094"/>
    <cellStyle name="20% - Accent2 10 4" xfId="11574"/>
    <cellStyle name="20% - Accent2 10 4 2" xfId="32103"/>
    <cellStyle name="20% - Accent2 10 5" xfId="21838"/>
    <cellStyle name="20% - Accent2 10 6" xfId="42630"/>
    <cellStyle name="20% - Accent2 11" xfId="2551"/>
    <cellStyle name="20% - Accent2 11 2" xfId="7807"/>
    <cellStyle name="20% - Accent2 11 2 2" xfId="18075"/>
    <cellStyle name="20% - Accent2 11 2 2 2" xfId="38604"/>
    <cellStyle name="20% - Accent2 11 2 3" xfId="28339"/>
    <cellStyle name="20% - Accent2 11 3" xfId="12819"/>
    <cellStyle name="20% - Accent2 11 3 2" xfId="33348"/>
    <cellStyle name="20% - Accent2 11 4" xfId="23083"/>
    <cellStyle name="20% - Accent2 11 5" xfId="43875"/>
    <cellStyle name="20% - Accent2 12" xfId="5042"/>
    <cellStyle name="20% - Accent2 12 2" xfId="10298"/>
    <cellStyle name="20% - Accent2 12 2 2" xfId="20566"/>
    <cellStyle name="20% - Accent2 12 2 2 2" xfId="41095"/>
    <cellStyle name="20% - Accent2 12 2 3" xfId="30830"/>
    <cellStyle name="20% - Accent2 12 3" xfId="15310"/>
    <cellStyle name="20% - Accent2 12 3 2" xfId="35839"/>
    <cellStyle name="20% - Accent2 12 4" xfId="25574"/>
    <cellStyle name="20% - Accent2 12 5" xfId="46366"/>
    <cellStyle name="20% - Accent2 13" xfId="5057"/>
    <cellStyle name="20% - Accent2 13 2" xfId="10313"/>
    <cellStyle name="20% - Accent2 13 2 2" xfId="20581"/>
    <cellStyle name="20% - Accent2 13 2 2 2" xfId="41110"/>
    <cellStyle name="20% - Accent2 13 2 3" xfId="30845"/>
    <cellStyle name="20% - Accent2 13 3" xfId="15325"/>
    <cellStyle name="20% - Accent2 13 3 2" xfId="35854"/>
    <cellStyle name="20% - Accent2 13 4" xfId="25589"/>
    <cellStyle name="20% - Accent2 13 5" xfId="46381"/>
    <cellStyle name="20% - Accent2 14" xfId="5319"/>
    <cellStyle name="20% - Accent2 14 2" xfId="15587"/>
    <cellStyle name="20% - Accent2 14 2 2" xfId="36116"/>
    <cellStyle name="20% - Accent2 14 3" xfId="25851"/>
    <cellStyle name="20% - Accent2 14 4" xfId="41387"/>
    <cellStyle name="20% - Accent2 15" xfId="5071"/>
    <cellStyle name="20% - Accent2 15 2" xfId="15339"/>
    <cellStyle name="20% - Accent2 15 2 2" xfId="35868"/>
    <cellStyle name="20% - Accent2 15 3" xfId="25603"/>
    <cellStyle name="20% - Accent2 16" xfId="10326"/>
    <cellStyle name="20% - Accent2 16 2" xfId="30858"/>
    <cellStyle name="20% - Accent2 17" xfId="20595"/>
    <cellStyle name="20% - Accent2 18" xfId="41125"/>
    <cellStyle name="20% - Accent2 19" xfId="41139"/>
    <cellStyle name="20% - Accent2 2" xfId="57"/>
    <cellStyle name="20% - Accent2 2 10" xfId="5089"/>
    <cellStyle name="20% - Accent2 2 10 2" xfId="15357"/>
    <cellStyle name="20% - Accent2 2 10 2 2" xfId="35886"/>
    <cellStyle name="20% - Accent2 2 10 3" xfId="25621"/>
    <cellStyle name="20% - Accent2 2 11" xfId="10349"/>
    <cellStyle name="20% - Accent2 2 11 2" xfId="30878"/>
    <cellStyle name="20% - Accent2 2 12" xfId="20613"/>
    <cellStyle name="20% - Accent2 2 13" xfId="41157"/>
    <cellStyle name="20% - Accent2 2 2" xfId="129"/>
    <cellStyle name="20% - Accent2 2 2 10" xfId="10409"/>
    <cellStyle name="20% - Accent2 2 2 10 2" xfId="30938"/>
    <cellStyle name="20% - Accent2 2 2 11" xfId="20673"/>
    <cellStyle name="20% - Accent2 2 2 12" xfId="41217"/>
    <cellStyle name="20% - Accent2 2 2 2" xfId="248"/>
    <cellStyle name="20% - Accent2 2 2 2 10" xfId="20790"/>
    <cellStyle name="20% - Accent2 2 2 2 11" xfId="41334"/>
    <cellStyle name="20% - Accent2 2 2 2 2" xfId="500"/>
    <cellStyle name="20% - Accent2 2 2 2 2 2" xfId="1001"/>
    <cellStyle name="20% - Accent2 2 2 2 2 2 2" xfId="2250"/>
    <cellStyle name="20% - Accent2 2 2 2 2 2 2 2" xfId="4738"/>
    <cellStyle name="20% - Accent2 2 2 2 2 2 2 2 2" xfId="9994"/>
    <cellStyle name="20% - Accent2 2 2 2 2 2 2 2 2 2" xfId="20262"/>
    <cellStyle name="20% - Accent2 2 2 2 2 2 2 2 2 2 2" xfId="40791"/>
    <cellStyle name="20% - Accent2 2 2 2 2 2 2 2 2 3" xfId="30526"/>
    <cellStyle name="20% - Accent2 2 2 2 2 2 2 2 3" xfId="15006"/>
    <cellStyle name="20% - Accent2 2 2 2 2 2 2 2 3 2" xfId="35535"/>
    <cellStyle name="20% - Accent2 2 2 2 2 2 2 2 4" xfId="25270"/>
    <cellStyle name="20% - Accent2 2 2 2 2 2 2 2 5" xfId="46062"/>
    <cellStyle name="20% - Accent2 2 2 2 2 2 2 3" xfId="7506"/>
    <cellStyle name="20% - Accent2 2 2 2 2 2 2 3 2" xfId="17774"/>
    <cellStyle name="20% - Accent2 2 2 2 2 2 2 3 2 2" xfId="38303"/>
    <cellStyle name="20% - Accent2 2 2 2 2 2 2 3 3" xfId="28038"/>
    <cellStyle name="20% - Accent2 2 2 2 2 2 2 4" xfId="12518"/>
    <cellStyle name="20% - Accent2 2 2 2 2 2 2 4 2" xfId="33047"/>
    <cellStyle name="20% - Accent2 2 2 2 2 2 2 5" xfId="22782"/>
    <cellStyle name="20% - Accent2 2 2 2 2 2 2 6" xfId="43574"/>
    <cellStyle name="20% - Accent2 2 2 2 2 2 3" xfId="3493"/>
    <cellStyle name="20% - Accent2 2 2 2 2 2 3 2" xfId="8749"/>
    <cellStyle name="20% - Accent2 2 2 2 2 2 3 2 2" xfId="19017"/>
    <cellStyle name="20% - Accent2 2 2 2 2 2 3 2 2 2" xfId="39546"/>
    <cellStyle name="20% - Accent2 2 2 2 2 2 3 2 3" xfId="29281"/>
    <cellStyle name="20% - Accent2 2 2 2 2 2 3 3" xfId="13761"/>
    <cellStyle name="20% - Accent2 2 2 2 2 2 3 3 2" xfId="34290"/>
    <cellStyle name="20% - Accent2 2 2 2 2 2 3 4" xfId="24025"/>
    <cellStyle name="20% - Accent2 2 2 2 2 2 3 5" xfId="44817"/>
    <cellStyle name="20% - Accent2 2 2 2 2 2 4" xfId="6261"/>
    <cellStyle name="20% - Accent2 2 2 2 2 2 4 2" xfId="16529"/>
    <cellStyle name="20% - Accent2 2 2 2 2 2 4 2 2" xfId="37058"/>
    <cellStyle name="20% - Accent2 2 2 2 2 2 4 3" xfId="26793"/>
    <cellStyle name="20% - Accent2 2 2 2 2 2 5" xfId="11273"/>
    <cellStyle name="20% - Accent2 2 2 2 2 2 5 2" xfId="31802"/>
    <cellStyle name="20% - Accent2 2 2 2 2 2 6" xfId="21537"/>
    <cellStyle name="20% - Accent2 2 2 2 2 2 7" xfId="42329"/>
    <cellStyle name="20% - Accent2 2 2 2 2 3" xfId="1751"/>
    <cellStyle name="20% - Accent2 2 2 2 2 3 2" xfId="4240"/>
    <cellStyle name="20% - Accent2 2 2 2 2 3 2 2" xfId="9496"/>
    <cellStyle name="20% - Accent2 2 2 2 2 3 2 2 2" xfId="19764"/>
    <cellStyle name="20% - Accent2 2 2 2 2 3 2 2 2 2" xfId="40293"/>
    <cellStyle name="20% - Accent2 2 2 2 2 3 2 2 3" xfId="30028"/>
    <cellStyle name="20% - Accent2 2 2 2 2 3 2 3" xfId="14508"/>
    <cellStyle name="20% - Accent2 2 2 2 2 3 2 3 2" xfId="35037"/>
    <cellStyle name="20% - Accent2 2 2 2 2 3 2 4" xfId="24772"/>
    <cellStyle name="20% - Accent2 2 2 2 2 3 2 5" xfId="45564"/>
    <cellStyle name="20% - Accent2 2 2 2 2 3 3" xfId="7008"/>
    <cellStyle name="20% - Accent2 2 2 2 2 3 3 2" xfId="17276"/>
    <cellStyle name="20% - Accent2 2 2 2 2 3 3 2 2" xfId="37805"/>
    <cellStyle name="20% - Accent2 2 2 2 2 3 3 3" xfId="27540"/>
    <cellStyle name="20% - Accent2 2 2 2 2 3 4" xfId="12020"/>
    <cellStyle name="20% - Accent2 2 2 2 2 3 4 2" xfId="32549"/>
    <cellStyle name="20% - Accent2 2 2 2 2 3 5" xfId="22284"/>
    <cellStyle name="20% - Accent2 2 2 2 2 3 6" xfId="43076"/>
    <cellStyle name="20% - Accent2 2 2 2 2 4" xfId="2995"/>
    <cellStyle name="20% - Accent2 2 2 2 2 4 2" xfId="8251"/>
    <cellStyle name="20% - Accent2 2 2 2 2 4 2 2" xfId="18519"/>
    <cellStyle name="20% - Accent2 2 2 2 2 4 2 2 2" xfId="39048"/>
    <cellStyle name="20% - Accent2 2 2 2 2 4 2 3" xfId="28783"/>
    <cellStyle name="20% - Accent2 2 2 2 2 4 3" xfId="13263"/>
    <cellStyle name="20% - Accent2 2 2 2 2 4 3 2" xfId="33792"/>
    <cellStyle name="20% - Accent2 2 2 2 2 4 4" xfId="23527"/>
    <cellStyle name="20% - Accent2 2 2 2 2 4 5" xfId="44319"/>
    <cellStyle name="20% - Accent2 2 2 2 2 5" xfId="5763"/>
    <cellStyle name="20% - Accent2 2 2 2 2 5 2" xfId="16031"/>
    <cellStyle name="20% - Accent2 2 2 2 2 5 2 2" xfId="36560"/>
    <cellStyle name="20% - Accent2 2 2 2 2 5 3" xfId="26295"/>
    <cellStyle name="20% - Accent2 2 2 2 2 6" xfId="10775"/>
    <cellStyle name="20% - Accent2 2 2 2 2 6 2" xfId="31304"/>
    <cellStyle name="20% - Accent2 2 2 2 2 7" xfId="21039"/>
    <cellStyle name="20% - Accent2 2 2 2 2 8" xfId="41831"/>
    <cellStyle name="20% - Accent2 2 2 2 3" xfId="752"/>
    <cellStyle name="20% - Accent2 2 2 2 3 2" xfId="2001"/>
    <cellStyle name="20% - Accent2 2 2 2 3 2 2" xfId="4489"/>
    <cellStyle name="20% - Accent2 2 2 2 3 2 2 2" xfId="9745"/>
    <cellStyle name="20% - Accent2 2 2 2 3 2 2 2 2" xfId="20013"/>
    <cellStyle name="20% - Accent2 2 2 2 3 2 2 2 2 2" xfId="40542"/>
    <cellStyle name="20% - Accent2 2 2 2 3 2 2 2 3" xfId="30277"/>
    <cellStyle name="20% - Accent2 2 2 2 3 2 2 3" xfId="14757"/>
    <cellStyle name="20% - Accent2 2 2 2 3 2 2 3 2" xfId="35286"/>
    <cellStyle name="20% - Accent2 2 2 2 3 2 2 4" xfId="25021"/>
    <cellStyle name="20% - Accent2 2 2 2 3 2 2 5" xfId="45813"/>
    <cellStyle name="20% - Accent2 2 2 2 3 2 3" xfId="7257"/>
    <cellStyle name="20% - Accent2 2 2 2 3 2 3 2" xfId="17525"/>
    <cellStyle name="20% - Accent2 2 2 2 3 2 3 2 2" xfId="38054"/>
    <cellStyle name="20% - Accent2 2 2 2 3 2 3 3" xfId="27789"/>
    <cellStyle name="20% - Accent2 2 2 2 3 2 4" xfId="12269"/>
    <cellStyle name="20% - Accent2 2 2 2 3 2 4 2" xfId="32798"/>
    <cellStyle name="20% - Accent2 2 2 2 3 2 5" xfId="22533"/>
    <cellStyle name="20% - Accent2 2 2 2 3 2 6" xfId="43325"/>
    <cellStyle name="20% - Accent2 2 2 2 3 3" xfId="3244"/>
    <cellStyle name="20% - Accent2 2 2 2 3 3 2" xfId="8500"/>
    <cellStyle name="20% - Accent2 2 2 2 3 3 2 2" xfId="18768"/>
    <cellStyle name="20% - Accent2 2 2 2 3 3 2 2 2" xfId="39297"/>
    <cellStyle name="20% - Accent2 2 2 2 3 3 2 3" xfId="29032"/>
    <cellStyle name="20% - Accent2 2 2 2 3 3 3" xfId="13512"/>
    <cellStyle name="20% - Accent2 2 2 2 3 3 3 2" xfId="34041"/>
    <cellStyle name="20% - Accent2 2 2 2 3 3 4" xfId="23776"/>
    <cellStyle name="20% - Accent2 2 2 2 3 3 5" xfId="44568"/>
    <cellStyle name="20% - Accent2 2 2 2 3 4" xfId="6012"/>
    <cellStyle name="20% - Accent2 2 2 2 3 4 2" xfId="16280"/>
    <cellStyle name="20% - Accent2 2 2 2 3 4 2 2" xfId="36809"/>
    <cellStyle name="20% - Accent2 2 2 2 3 4 3" xfId="26544"/>
    <cellStyle name="20% - Accent2 2 2 2 3 5" xfId="11024"/>
    <cellStyle name="20% - Accent2 2 2 2 3 5 2" xfId="31553"/>
    <cellStyle name="20% - Accent2 2 2 2 3 6" xfId="21288"/>
    <cellStyle name="20% - Accent2 2 2 2 3 7" xfId="42080"/>
    <cellStyle name="20% - Accent2 2 2 2 4" xfId="1249"/>
    <cellStyle name="20% - Accent2 2 2 2 4 2" xfId="2498"/>
    <cellStyle name="20% - Accent2 2 2 2 4 2 2" xfId="4986"/>
    <cellStyle name="20% - Accent2 2 2 2 4 2 2 2" xfId="10242"/>
    <cellStyle name="20% - Accent2 2 2 2 4 2 2 2 2" xfId="20510"/>
    <cellStyle name="20% - Accent2 2 2 2 4 2 2 2 2 2" xfId="41039"/>
    <cellStyle name="20% - Accent2 2 2 2 4 2 2 2 3" xfId="30774"/>
    <cellStyle name="20% - Accent2 2 2 2 4 2 2 3" xfId="15254"/>
    <cellStyle name="20% - Accent2 2 2 2 4 2 2 3 2" xfId="35783"/>
    <cellStyle name="20% - Accent2 2 2 2 4 2 2 4" xfId="25518"/>
    <cellStyle name="20% - Accent2 2 2 2 4 2 2 5" xfId="46310"/>
    <cellStyle name="20% - Accent2 2 2 2 4 2 3" xfId="7754"/>
    <cellStyle name="20% - Accent2 2 2 2 4 2 3 2" xfId="18022"/>
    <cellStyle name="20% - Accent2 2 2 2 4 2 3 2 2" xfId="38551"/>
    <cellStyle name="20% - Accent2 2 2 2 4 2 3 3" xfId="28286"/>
    <cellStyle name="20% - Accent2 2 2 2 4 2 4" xfId="12766"/>
    <cellStyle name="20% - Accent2 2 2 2 4 2 4 2" xfId="33295"/>
    <cellStyle name="20% - Accent2 2 2 2 4 2 5" xfId="23030"/>
    <cellStyle name="20% - Accent2 2 2 2 4 2 6" xfId="43822"/>
    <cellStyle name="20% - Accent2 2 2 2 4 3" xfId="3741"/>
    <cellStyle name="20% - Accent2 2 2 2 4 3 2" xfId="8997"/>
    <cellStyle name="20% - Accent2 2 2 2 4 3 2 2" xfId="19265"/>
    <cellStyle name="20% - Accent2 2 2 2 4 3 2 2 2" xfId="39794"/>
    <cellStyle name="20% - Accent2 2 2 2 4 3 2 3" xfId="29529"/>
    <cellStyle name="20% - Accent2 2 2 2 4 3 3" xfId="14009"/>
    <cellStyle name="20% - Accent2 2 2 2 4 3 3 2" xfId="34538"/>
    <cellStyle name="20% - Accent2 2 2 2 4 3 4" xfId="24273"/>
    <cellStyle name="20% - Accent2 2 2 2 4 3 5" xfId="45065"/>
    <cellStyle name="20% - Accent2 2 2 2 4 4" xfId="6509"/>
    <cellStyle name="20% - Accent2 2 2 2 4 4 2" xfId="16777"/>
    <cellStyle name="20% - Accent2 2 2 2 4 4 2 2" xfId="37306"/>
    <cellStyle name="20% - Accent2 2 2 2 4 4 3" xfId="27041"/>
    <cellStyle name="20% - Accent2 2 2 2 4 5" xfId="11521"/>
    <cellStyle name="20% - Accent2 2 2 2 4 5 2" xfId="32050"/>
    <cellStyle name="20% - Accent2 2 2 2 4 6" xfId="21785"/>
    <cellStyle name="20% - Accent2 2 2 2 4 7" xfId="42577"/>
    <cellStyle name="20% - Accent2 2 2 2 5" xfId="1502"/>
    <cellStyle name="20% - Accent2 2 2 2 5 2" xfId="3991"/>
    <cellStyle name="20% - Accent2 2 2 2 5 2 2" xfId="9247"/>
    <cellStyle name="20% - Accent2 2 2 2 5 2 2 2" xfId="19515"/>
    <cellStyle name="20% - Accent2 2 2 2 5 2 2 2 2" xfId="40044"/>
    <cellStyle name="20% - Accent2 2 2 2 5 2 2 3" xfId="29779"/>
    <cellStyle name="20% - Accent2 2 2 2 5 2 3" xfId="14259"/>
    <cellStyle name="20% - Accent2 2 2 2 5 2 3 2" xfId="34788"/>
    <cellStyle name="20% - Accent2 2 2 2 5 2 4" xfId="24523"/>
    <cellStyle name="20% - Accent2 2 2 2 5 2 5" xfId="45315"/>
    <cellStyle name="20% - Accent2 2 2 2 5 3" xfId="6759"/>
    <cellStyle name="20% - Accent2 2 2 2 5 3 2" xfId="17027"/>
    <cellStyle name="20% - Accent2 2 2 2 5 3 2 2" xfId="37556"/>
    <cellStyle name="20% - Accent2 2 2 2 5 3 3" xfId="27291"/>
    <cellStyle name="20% - Accent2 2 2 2 5 4" xfId="11771"/>
    <cellStyle name="20% - Accent2 2 2 2 5 4 2" xfId="32300"/>
    <cellStyle name="20% - Accent2 2 2 2 5 5" xfId="22035"/>
    <cellStyle name="20% - Accent2 2 2 2 5 6" xfId="42827"/>
    <cellStyle name="20% - Accent2 2 2 2 6" xfId="2746"/>
    <cellStyle name="20% - Accent2 2 2 2 6 2" xfId="8002"/>
    <cellStyle name="20% - Accent2 2 2 2 6 2 2" xfId="18270"/>
    <cellStyle name="20% - Accent2 2 2 2 6 2 2 2" xfId="38799"/>
    <cellStyle name="20% - Accent2 2 2 2 6 2 3" xfId="28534"/>
    <cellStyle name="20% - Accent2 2 2 2 6 3" xfId="13014"/>
    <cellStyle name="20% - Accent2 2 2 2 6 3 2" xfId="33543"/>
    <cellStyle name="20% - Accent2 2 2 2 6 4" xfId="23278"/>
    <cellStyle name="20% - Accent2 2 2 2 6 5" xfId="44070"/>
    <cellStyle name="20% - Accent2 2 2 2 7" xfId="5514"/>
    <cellStyle name="20% - Accent2 2 2 2 7 2" xfId="15782"/>
    <cellStyle name="20% - Accent2 2 2 2 7 2 2" xfId="36311"/>
    <cellStyle name="20% - Accent2 2 2 2 7 3" xfId="26046"/>
    <cellStyle name="20% - Accent2 2 2 2 7 4" xfId="41582"/>
    <cellStyle name="20% - Accent2 2 2 2 8" xfId="5266"/>
    <cellStyle name="20% - Accent2 2 2 2 8 2" xfId="15534"/>
    <cellStyle name="20% - Accent2 2 2 2 8 2 2" xfId="36063"/>
    <cellStyle name="20% - Accent2 2 2 2 8 3" xfId="25798"/>
    <cellStyle name="20% - Accent2 2 2 2 9" xfId="10526"/>
    <cellStyle name="20% - Accent2 2 2 2 9 2" xfId="31055"/>
    <cellStyle name="20% - Accent2 2 2 3" xfId="383"/>
    <cellStyle name="20% - Accent2 2 2 3 2" xfId="884"/>
    <cellStyle name="20% - Accent2 2 2 3 2 2" xfId="2133"/>
    <cellStyle name="20% - Accent2 2 2 3 2 2 2" xfId="4621"/>
    <cellStyle name="20% - Accent2 2 2 3 2 2 2 2" xfId="9877"/>
    <cellStyle name="20% - Accent2 2 2 3 2 2 2 2 2" xfId="20145"/>
    <cellStyle name="20% - Accent2 2 2 3 2 2 2 2 2 2" xfId="40674"/>
    <cellStyle name="20% - Accent2 2 2 3 2 2 2 2 3" xfId="30409"/>
    <cellStyle name="20% - Accent2 2 2 3 2 2 2 3" xfId="14889"/>
    <cellStyle name="20% - Accent2 2 2 3 2 2 2 3 2" xfId="35418"/>
    <cellStyle name="20% - Accent2 2 2 3 2 2 2 4" xfId="25153"/>
    <cellStyle name="20% - Accent2 2 2 3 2 2 2 5" xfId="45945"/>
    <cellStyle name="20% - Accent2 2 2 3 2 2 3" xfId="7389"/>
    <cellStyle name="20% - Accent2 2 2 3 2 2 3 2" xfId="17657"/>
    <cellStyle name="20% - Accent2 2 2 3 2 2 3 2 2" xfId="38186"/>
    <cellStyle name="20% - Accent2 2 2 3 2 2 3 3" xfId="27921"/>
    <cellStyle name="20% - Accent2 2 2 3 2 2 4" xfId="12401"/>
    <cellStyle name="20% - Accent2 2 2 3 2 2 4 2" xfId="32930"/>
    <cellStyle name="20% - Accent2 2 2 3 2 2 5" xfId="22665"/>
    <cellStyle name="20% - Accent2 2 2 3 2 2 6" xfId="43457"/>
    <cellStyle name="20% - Accent2 2 2 3 2 3" xfId="3376"/>
    <cellStyle name="20% - Accent2 2 2 3 2 3 2" xfId="8632"/>
    <cellStyle name="20% - Accent2 2 2 3 2 3 2 2" xfId="18900"/>
    <cellStyle name="20% - Accent2 2 2 3 2 3 2 2 2" xfId="39429"/>
    <cellStyle name="20% - Accent2 2 2 3 2 3 2 3" xfId="29164"/>
    <cellStyle name="20% - Accent2 2 2 3 2 3 3" xfId="13644"/>
    <cellStyle name="20% - Accent2 2 2 3 2 3 3 2" xfId="34173"/>
    <cellStyle name="20% - Accent2 2 2 3 2 3 4" xfId="23908"/>
    <cellStyle name="20% - Accent2 2 2 3 2 3 5" xfId="44700"/>
    <cellStyle name="20% - Accent2 2 2 3 2 4" xfId="6144"/>
    <cellStyle name="20% - Accent2 2 2 3 2 4 2" xfId="16412"/>
    <cellStyle name="20% - Accent2 2 2 3 2 4 2 2" xfId="36941"/>
    <cellStyle name="20% - Accent2 2 2 3 2 4 3" xfId="26676"/>
    <cellStyle name="20% - Accent2 2 2 3 2 5" xfId="11156"/>
    <cellStyle name="20% - Accent2 2 2 3 2 5 2" xfId="31685"/>
    <cellStyle name="20% - Accent2 2 2 3 2 6" xfId="21420"/>
    <cellStyle name="20% - Accent2 2 2 3 2 7" xfId="42212"/>
    <cellStyle name="20% - Accent2 2 2 3 3" xfId="1634"/>
    <cellStyle name="20% - Accent2 2 2 3 3 2" xfId="4123"/>
    <cellStyle name="20% - Accent2 2 2 3 3 2 2" xfId="9379"/>
    <cellStyle name="20% - Accent2 2 2 3 3 2 2 2" xfId="19647"/>
    <cellStyle name="20% - Accent2 2 2 3 3 2 2 2 2" xfId="40176"/>
    <cellStyle name="20% - Accent2 2 2 3 3 2 2 3" xfId="29911"/>
    <cellStyle name="20% - Accent2 2 2 3 3 2 3" xfId="14391"/>
    <cellStyle name="20% - Accent2 2 2 3 3 2 3 2" xfId="34920"/>
    <cellStyle name="20% - Accent2 2 2 3 3 2 4" xfId="24655"/>
    <cellStyle name="20% - Accent2 2 2 3 3 2 5" xfId="45447"/>
    <cellStyle name="20% - Accent2 2 2 3 3 3" xfId="6891"/>
    <cellStyle name="20% - Accent2 2 2 3 3 3 2" xfId="17159"/>
    <cellStyle name="20% - Accent2 2 2 3 3 3 2 2" xfId="37688"/>
    <cellStyle name="20% - Accent2 2 2 3 3 3 3" xfId="27423"/>
    <cellStyle name="20% - Accent2 2 2 3 3 4" xfId="11903"/>
    <cellStyle name="20% - Accent2 2 2 3 3 4 2" xfId="32432"/>
    <cellStyle name="20% - Accent2 2 2 3 3 5" xfId="22167"/>
    <cellStyle name="20% - Accent2 2 2 3 3 6" xfId="42959"/>
    <cellStyle name="20% - Accent2 2 2 3 4" xfId="2878"/>
    <cellStyle name="20% - Accent2 2 2 3 4 2" xfId="8134"/>
    <cellStyle name="20% - Accent2 2 2 3 4 2 2" xfId="18402"/>
    <cellStyle name="20% - Accent2 2 2 3 4 2 2 2" xfId="38931"/>
    <cellStyle name="20% - Accent2 2 2 3 4 2 3" xfId="28666"/>
    <cellStyle name="20% - Accent2 2 2 3 4 3" xfId="13146"/>
    <cellStyle name="20% - Accent2 2 2 3 4 3 2" xfId="33675"/>
    <cellStyle name="20% - Accent2 2 2 3 4 4" xfId="23410"/>
    <cellStyle name="20% - Accent2 2 2 3 4 5" xfId="44202"/>
    <cellStyle name="20% - Accent2 2 2 3 5" xfId="5646"/>
    <cellStyle name="20% - Accent2 2 2 3 5 2" xfId="15914"/>
    <cellStyle name="20% - Accent2 2 2 3 5 2 2" xfId="36443"/>
    <cellStyle name="20% - Accent2 2 2 3 5 3" xfId="26178"/>
    <cellStyle name="20% - Accent2 2 2 3 6" xfId="10658"/>
    <cellStyle name="20% - Accent2 2 2 3 6 2" xfId="31187"/>
    <cellStyle name="20% - Accent2 2 2 3 7" xfId="20922"/>
    <cellStyle name="20% - Accent2 2 2 3 8" xfId="41714"/>
    <cellStyle name="20% - Accent2 2 2 4" xfId="635"/>
    <cellStyle name="20% - Accent2 2 2 4 2" xfId="1884"/>
    <cellStyle name="20% - Accent2 2 2 4 2 2" xfId="4372"/>
    <cellStyle name="20% - Accent2 2 2 4 2 2 2" xfId="9628"/>
    <cellStyle name="20% - Accent2 2 2 4 2 2 2 2" xfId="19896"/>
    <cellStyle name="20% - Accent2 2 2 4 2 2 2 2 2" xfId="40425"/>
    <cellStyle name="20% - Accent2 2 2 4 2 2 2 3" xfId="30160"/>
    <cellStyle name="20% - Accent2 2 2 4 2 2 3" xfId="14640"/>
    <cellStyle name="20% - Accent2 2 2 4 2 2 3 2" xfId="35169"/>
    <cellStyle name="20% - Accent2 2 2 4 2 2 4" xfId="24904"/>
    <cellStyle name="20% - Accent2 2 2 4 2 2 5" xfId="45696"/>
    <cellStyle name="20% - Accent2 2 2 4 2 3" xfId="7140"/>
    <cellStyle name="20% - Accent2 2 2 4 2 3 2" xfId="17408"/>
    <cellStyle name="20% - Accent2 2 2 4 2 3 2 2" xfId="37937"/>
    <cellStyle name="20% - Accent2 2 2 4 2 3 3" xfId="27672"/>
    <cellStyle name="20% - Accent2 2 2 4 2 4" xfId="12152"/>
    <cellStyle name="20% - Accent2 2 2 4 2 4 2" xfId="32681"/>
    <cellStyle name="20% - Accent2 2 2 4 2 5" xfId="22416"/>
    <cellStyle name="20% - Accent2 2 2 4 2 6" xfId="43208"/>
    <cellStyle name="20% - Accent2 2 2 4 3" xfId="3127"/>
    <cellStyle name="20% - Accent2 2 2 4 3 2" xfId="8383"/>
    <cellStyle name="20% - Accent2 2 2 4 3 2 2" xfId="18651"/>
    <cellStyle name="20% - Accent2 2 2 4 3 2 2 2" xfId="39180"/>
    <cellStyle name="20% - Accent2 2 2 4 3 2 3" xfId="28915"/>
    <cellStyle name="20% - Accent2 2 2 4 3 3" xfId="13395"/>
    <cellStyle name="20% - Accent2 2 2 4 3 3 2" xfId="33924"/>
    <cellStyle name="20% - Accent2 2 2 4 3 4" xfId="23659"/>
    <cellStyle name="20% - Accent2 2 2 4 3 5" xfId="44451"/>
    <cellStyle name="20% - Accent2 2 2 4 4" xfId="5895"/>
    <cellStyle name="20% - Accent2 2 2 4 4 2" xfId="16163"/>
    <cellStyle name="20% - Accent2 2 2 4 4 2 2" xfId="36692"/>
    <cellStyle name="20% - Accent2 2 2 4 4 3" xfId="26427"/>
    <cellStyle name="20% - Accent2 2 2 4 5" xfId="10907"/>
    <cellStyle name="20% - Accent2 2 2 4 5 2" xfId="31436"/>
    <cellStyle name="20% - Accent2 2 2 4 6" xfId="21171"/>
    <cellStyle name="20% - Accent2 2 2 4 7" xfId="41963"/>
    <cellStyle name="20% - Accent2 2 2 5" xfId="1132"/>
    <cellStyle name="20% - Accent2 2 2 5 2" xfId="2381"/>
    <cellStyle name="20% - Accent2 2 2 5 2 2" xfId="4869"/>
    <cellStyle name="20% - Accent2 2 2 5 2 2 2" xfId="10125"/>
    <cellStyle name="20% - Accent2 2 2 5 2 2 2 2" xfId="20393"/>
    <cellStyle name="20% - Accent2 2 2 5 2 2 2 2 2" xfId="40922"/>
    <cellStyle name="20% - Accent2 2 2 5 2 2 2 3" xfId="30657"/>
    <cellStyle name="20% - Accent2 2 2 5 2 2 3" xfId="15137"/>
    <cellStyle name="20% - Accent2 2 2 5 2 2 3 2" xfId="35666"/>
    <cellStyle name="20% - Accent2 2 2 5 2 2 4" xfId="25401"/>
    <cellStyle name="20% - Accent2 2 2 5 2 2 5" xfId="46193"/>
    <cellStyle name="20% - Accent2 2 2 5 2 3" xfId="7637"/>
    <cellStyle name="20% - Accent2 2 2 5 2 3 2" xfId="17905"/>
    <cellStyle name="20% - Accent2 2 2 5 2 3 2 2" xfId="38434"/>
    <cellStyle name="20% - Accent2 2 2 5 2 3 3" xfId="28169"/>
    <cellStyle name="20% - Accent2 2 2 5 2 4" xfId="12649"/>
    <cellStyle name="20% - Accent2 2 2 5 2 4 2" xfId="33178"/>
    <cellStyle name="20% - Accent2 2 2 5 2 5" xfId="22913"/>
    <cellStyle name="20% - Accent2 2 2 5 2 6" xfId="43705"/>
    <cellStyle name="20% - Accent2 2 2 5 3" xfId="3624"/>
    <cellStyle name="20% - Accent2 2 2 5 3 2" xfId="8880"/>
    <cellStyle name="20% - Accent2 2 2 5 3 2 2" xfId="19148"/>
    <cellStyle name="20% - Accent2 2 2 5 3 2 2 2" xfId="39677"/>
    <cellStyle name="20% - Accent2 2 2 5 3 2 3" xfId="29412"/>
    <cellStyle name="20% - Accent2 2 2 5 3 3" xfId="13892"/>
    <cellStyle name="20% - Accent2 2 2 5 3 3 2" xfId="34421"/>
    <cellStyle name="20% - Accent2 2 2 5 3 4" xfId="24156"/>
    <cellStyle name="20% - Accent2 2 2 5 3 5" xfId="44948"/>
    <cellStyle name="20% - Accent2 2 2 5 4" xfId="6392"/>
    <cellStyle name="20% - Accent2 2 2 5 4 2" xfId="16660"/>
    <cellStyle name="20% - Accent2 2 2 5 4 2 2" xfId="37189"/>
    <cellStyle name="20% - Accent2 2 2 5 4 3" xfId="26924"/>
    <cellStyle name="20% - Accent2 2 2 5 5" xfId="11404"/>
    <cellStyle name="20% - Accent2 2 2 5 5 2" xfId="31933"/>
    <cellStyle name="20% - Accent2 2 2 5 6" xfId="21668"/>
    <cellStyle name="20% - Accent2 2 2 5 7" xfId="42460"/>
    <cellStyle name="20% - Accent2 2 2 6" xfId="1385"/>
    <cellStyle name="20% - Accent2 2 2 6 2" xfId="3874"/>
    <cellStyle name="20% - Accent2 2 2 6 2 2" xfId="9130"/>
    <cellStyle name="20% - Accent2 2 2 6 2 2 2" xfId="19398"/>
    <cellStyle name="20% - Accent2 2 2 6 2 2 2 2" xfId="39927"/>
    <cellStyle name="20% - Accent2 2 2 6 2 2 3" xfId="29662"/>
    <cellStyle name="20% - Accent2 2 2 6 2 3" xfId="14142"/>
    <cellStyle name="20% - Accent2 2 2 6 2 3 2" xfId="34671"/>
    <cellStyle name="20% - Accent2 2 2 6 2 4" xfId="24406"/>
    <cellStyle name="20% - Accent2 2 2 6 2 5" xfId="45198"/>
    <cellStyle name="20% - Accent2 2 2 6 3" xfId="6642"/>
    <cellStyle name="20% - Accent2 2 2 6 3 2" xfId="16910"/>
    <cellStyle name="20% - Accent2 2 2 6 3 2 2" xfId="37439"/>
    <cellStyle name="20% - Accent2 2 2 6 3 3" xfId="27174"/>
    <cellStyle name="20% - Accent2 2 2 6 4" xfId="11654"/>
    <cellStyle name="20% - Accent2 2 2 6 4 2" xfId="32183"/>
    <cellStyle name="20% - Accent2 2 2 6 5" xfId="21918"/>
    <cellStyle name="20% - Accent2 2 2 6 6" xfId="42710"/>
    <cellStyle name="20% - Accent2 2 2 7" xfId="2629"/>
    <cellStyle name="20% - Accent2 2 2 7 2" xfId="7885"/>
    <cellStyle name="20% - Accent2 2 2 7 2 2" xfId="18153"/>
    <cellStyle name="20% - Accent2 2 2 7 2 2 2" xfId="38682"/>
    <cellStyle name="20% - Accent2 2 2 7 2 3" xfId="28417"/>
    <cellStyle name="20% - Accent2 2 2 7 3" xfId="12897"/>
    <cellStyle name="20% - Accent2 2 2 7 3 2" xfId="33426"/>
    <cellStyle name="20% - Accent2 2 2 7 4" xfId="23161"/>
    <cellStyle name="20% - Accent2 2 2 7 5" xfId="43953"/>
    <cellStyle name="20% - Accent2 2 2 8" xfId="5397"/>
    <cellStyle name="20% - Accent2 2 2 8 2" xfId="15665"/>
    <cellStyle name="20% - Accent2 2 2 8 2 2" xfId="36194"/>
    <cellStyle name="20% - Accent2 2 2 8 3" xfId="25929"/>
    <cellStyle name="20% - Accent2 2 2 8 4" xfId="41465"/>
    <cellStyle name="20% - Accent2 2 2 9" xfId="5149"/>
    <cellStyle name="20% - Accent2 2 2 9 2" xfId="15417"/>
    <cellStyle name="20% - Accent2 2 2 9 2 2" xfId="35946"/>
    <cellStyle name="20% - Accent2 2 2 9 3" xfId="25681"/>
    <cellStyle name="20% - Accent2 2 3" xfId="187"/>
    <cellStyle name="20% - Accent2 2 3 10" xfId="20730"/>
    <cellStyle name="20% - Accent2 2 3 11" xfId="41274"/>
    <cellStyle name="20% - Accent2 2 3 2" xfId="440"/>
    <cellStyle name="20% - Accent2 2 3 2 2" xfId="941"/>
    <cellStyle name="20% - Accent2 2 3 2 2 2" xfId="2190"/>
    <cellStyle name="20% - Accent2 2 3 2 2 2 2" xfId="4678"/>
    <cellStyle name="20% - Accent2 2 3 2 2 2 2 2" xfId="9934"/>
    <cellStyle name="20% - Accent2 2 3 2 2 2 2 2 2" xfId="20202"/>
    <cellStyle name="20% - Accent2 2 3 2 2 2 2 2 2 2" xfId="40731"/>
    <cellStyle name="20% - Accent2 2 3 2 2 2 2 2 3" xfId="30466"/>
    <cellStyle name="20% - Accent2 2 3 2 2 2 2 3" xfId="14946"/>
    <cellStyle name="20% - Accent2 2 3 2 2 2 2 3 2" xfId="35475"/>
    <cellStyle name="20% - Accent2 2 3 2 2 2 2 4" xfId="25210"/>
    <cellStyle name="20% - Accent2 2 3 2 2 2 2 5" xfId="46002"/>
    <cellStyle name="20% - Accent2 2 3 2 2 2 3" xfId="7446"/>
    <cellStyle name="20% - Accent2 2 3 2 2 2 3 2" xfId="17714"/>
    <cellStyle name="20% - Accent2 2 3 2 2 2 3 2 2" xfId="38243"/>
    <cellStyle name="20% - Accent2 2 3 2 2 2 3 3" xfId="27978"/>
    <cellStyle name="20% - Accent2 2 3 2 2 2 4" xfId="12458"/>
    <cellStyle name="20% - Accent2 2 3 2 2 2 4 2" xfId="32987"/>
    <cellStyle name="20% - Accent2 2 3 2 2 2 5" xfId="22722"/>
    <cellStyle name="20% - Accent2 2 3 2 2 2 6" xfId="43514"/>
    <cellStyle name="20% - Accent2 2 3 2 2 3" xfId="3433"/>
    <cellStyle name="20% - Accent2 2 3 2 2 3 2" xfId="8689"/>
    <cellStyle name="20% - Accent2 2 3 2 2 3 2 2" xfId="18957"/>
    <cellStyle name="20% - Accent2 2 3 2 2 3 2 2 2" xfId="39486"/>
    <cellStyle name="20% - Accent2 2 3 2 2 3 2 3" xfId="29221"/>
    <cellStyle name="20% - Accent2 2 3 2 2 3 3" xfId="13701"/>
    <cellStyle name="20% - Accent2 2 3 2 2 3 3 2" xfId="34230"/>
    <cellStyle name="20% - Accent2 2 3 2 2 3 4" xfId="23965"/>
    <cellStyle name="20% - Accent2 2 3 2 2 3 5" xfId="44757"/>
    <cellStyle name="20% - Accent2 2 3 2 2 4" xfId="6201"/>
    <cellStyle name="20% - Accent2 2 3 2 2 4 2" xfId="16469"/>
    <cellStyle name="20% - Accent2 2 3 2 2 4 2 2" xfId="36998"/>
    <cellStyle name="20% - Accent2 2 3 2 2 4 3" xfId="26733"/>
    <cellStyle name="20% - Accent2 2 3 2 2 5" xfId="11213"/>
    <cellStyle name="20% - Accent2 2 3 2 2 5 2" xfId="31742"/>
    <cellStyle name="20% - Accent2 2 3 2 2 6" xfId="21477"/>
    <cellStyle name="20% - Accent2 2 3 2 2 7" xfId="42269"/>
    <cellStyle name="20% - Accent2 2 3 2 3" xfId="1691"/>
    <cellStyle name="20% - Accent2 2 3 2 3 2" xfId="4180"/>
    <cellStyle name="20% - Accent2 2 3 2 3 2 2" xfId="9436"/>
    <cellStyle name="20% - Accent2 2 3 2 3 2 2 2" xfId="19704"/>
    <cellStyle name="20% - Accent2 2 3 2 3 2 2 2 2" xfId="40233"/>
    <cellStyle name="20% - Accent2 2 3 2 3 2 2 3" xfId="29968"/>
    <cellStyle name="20% - Accent2 2 3 2 3 2 3" xfId="14448"/>
    <cellStyle name="20% - Accent2 2 3 2 3 2 3 2" xfId="34977"/>
    <cellStyle name="20% - Accent2 2 3 2 3 2 4" xfId="24712"/>
    <cellStyle name="20% - Accent2 2 3 2 3 2 5" xfId="45504"/>
    <cellStyle name="20% - Accent2 2 3 2 3 3" xfId="6948"/>
    <cellStyle name="20% - Accent2 2 3 2 3 3 2" xfId="17216"/>
    <cellStyle name="20% - Accent2 2 3 2 3 3 2 2" xfId="37745"/>
    <cellStyle name="20% - Accent2 2 3 2 3 3 3" xfId="27480"/>
    <cellStyle name="20% - Accent2 2 3 2 3 4" xfId="11960"/>
    <cellStyle name="20% - Accent2 2 3 2 3 4 2" xfId="32489"/>
    <cellStyle name="20% - Accent2 2 3 2 3 5" xfId="22224"/>
    <cellStyle name="20% - Accent2 2 3 2 3 6" xfId="43016"/>
    <cellStyle name="20% - Accent2 2 3 2 4" xfId="2935"/>
    <cellStyle name="20% - Accent2 2 3 2 4 2" xfId="8191"/>
    <cellStyle name="20% - Accent2 2 3 2 4 2 2" xfId="18459"/>
    <cellStyle name="20% - Accent2 2 3 2 4 2 2 2" xfId="38988"/>
    <cellStyle name="20% - Accent2 2 3 2 4 2 3" xfId="28723"/>
    <cellStyle name="20% - Accent2 2 3 2 4 3" xfId="13203"/>
    <cellStyle name="20% - Accent2 2 3 2 4 3 2" xfId="33732"/>
    <cellStyle name="20% - Accent2 2 3 2 4 4" xfId="23467"/>
    <cellStyle name="20% - Accent2 2 3 2 4 5" xfId="44259"/>
    <cellStyle name="20% - Accent2 2 3 2 5" xfId="5703"/>
    <cellStyle name="20% - Accent2 2 3 2 5 2" xfId="15971"/>
    <cellStyle name="20% - Accent2 2 3 2 5 2 2" xfId="36500"/>
    <cellStyle name="20% - Accent2 2 3 2 5 3" xfId="26235"/>
    <cellStyle name="20% - Accent2 2 3 2 6" xfId="10715"/>
    <cellStyle name="20% - Accent2 2 3 2 6 2" xfId="31244"/>
    <cellStyle name="20% - Accent2 2 3 2 7" xfId="20979"/>
    <cellStyle name="20% - Accent2 2 3 2 8" xfId="41771"/>
    <cellStyle name="20% - Accent2 2 3 3" xfId="692"/>
    <cellStyle name="20% - Accent2 2 3 3 2" xfId="1941"/>
    <cellStyle name="20% - Accent2 2 3 3 2 2" xfId="4429"/>
    <cellStyle name="20% - Accent2 2 3 3 2 2 2" xfId="9685"/>
    <cellStyle name="20% - Accent2 2 3 3 2 2 2 2" xfId="19953"/>
    <cellStyle name="20% - Accent2 2 3 3 2 2 2 2 2" xfId="40482"/>
    <cellStyle name="20% - Accent2 2 3 3 2 2 2 3" xfId="30217"/>
    <cellStyle name="20% - Accent2 2 3 3 2 2 3" xfId="14697"/>
    <cellStyle name="20% - Accent2 2 3 3 2 2 3 2" xfId="35226"/>
    <cellStyle name="20% - Accent2 2 3 3 2 2 4" xfId="24961"/>
    <cellStyle name="20% - Accent2 2 3 3 2 2 5" xfId="45753"/>
    <cellStyle name="20% - Accent2 2 3 3 2 3" xfId="7197"/>
    <cellStyle name="20% - Accent2 2 3 3 2 3 2" xfId="17465"/>
    <cellStyle name="20% - Accent2 2 3 3 2 3 2 2" xfId="37994"/>
    <cellStyle name="20% - Accent2 2 3 3 2 3 3" xfId="27729"/>
    <cellStyle name="20% - Accent2 2 3 3 2 4" xfId="12209"/>
    <cellStyle name="20% - Accent2 2 3 3 2 4 2" xfId="32738"/>
    <cellStyle name="20% - Accent2 2 3 3 2 5" xfId="22473"/>
    <cellStyle name="20% - Accent2 2 3 3 2 6" xfId="43265"/>
    <cellStyle name="20% - Accent2 2 3 3 3" xfId="3184"/>
    <cellStyle name="20% - Accent2 2 3 3 3 2" xfId="8440"/>
    <cellStyle name="20% - Accent2 2 3 3 3 2 2" xfId="18708"/>
    <cellStyle name="20% - Accent2 2 3 3 3 2 2 2" xfId="39237"/>
    <cellStyle name="20% - Accent2 2 3 3 3 2 3" xfId="28972"/>
    <cellStyle name="20% - Accent2 2 3 3 3 3" xfId="13452"/>
    <cellStyle name="20% - Accent2 2 3 3 3 3 2" xfId="33981"/>
    <cellStyle name="20% - Accent2 2 3 3 3 4" xfId="23716"/>
    <cellStyle name="20% - Accent2 2 3 3 3 5" xfId="44508"/>
    <cellStyle name="20% - Accent2 2 3 3 4" xfId="5952"/>
    <cellStyle name="20% - Accent2 2 3 3 4 2" xfId="16220"/>
    <cellStyle name="20% - Accent2 2 3 3 4 2 2" xfId="36749"/>
    <cellStyle name="20% - Accent2 2 3 3 4 3" xfId="26484"/>
    <cellStyle name="20% - Accent2 2 3 3 5" xfId="10964"/>
    <cellStyle name="20% - Accent2 2 3 3 5 2" xfId="31493"/>
    <cellStyle name="20% - Accent2 2 3 3 6" xfId="21228"/>
    <cellStyle name="20% - Accent2 2 3 3 7" xfId="42020"/>
    <cellStyle name="20% - Accent2 2 3 4" xfId="1189"/>
    <cellStyle name="20% - Accent2 2 3 4 2" xfId="2438"/>
    <cellStyle name="20% - Accent2 2 3 4 2 2" xfId="4926"/>
    <cellStyle name="20% - Accent2 2 3 4 2 2 2" xfId="10182"/>
    <cellStyle name="20% - Accent2 2 3 4 2 2 2 2" xfId="20450"/>
    <cellStyle name="20% - Accent2 2 3 4 2 2 2 2 2" xfId="40979"/>
    <cellStyle name="20% - Accent2 2 3 4 2 2 2 3" xfId="30714"/>
    <cellStyle name="20% - Accent2 2 3 4 2 2 3" xfId="15194"/>
    <cellStyle name="20% - Accent2 2 3 4 2 2 3 2" xfId="35723"/>
    <cellStyle name="20% - Accent2 2 3 4 2 2 4" xfId="25458"/>
    <cellStyle name="20% - Accent2 2 3 4 2 2 5" xfId="46250"/>
    <cellStyle name="20% - Accent2 2 3 4 2 3" xfId="7694"/>
    <cellStyle name="20% - Accent2 2 3 4 2 3 2" xfId="17962"/>
    <cellStyle name="20% - Accent2 2 3 4 2 3 2 2" xfId="38491"/>
    <cellStyle name="20% - Accent2 2 3 4 2 3 3" xfId="28226"/>
    <cellStyle name="20% - Accent2 2 3 4 2 4" xfId="12706"/>
    <cellStyle name="20% - Accent2 2 3 4 2 4 2" xfId="33235"/>
    <cellStyle name="20% - Accent2 2 3 4 2 5" xfId="22970"/>
    <cellStyle name="20% - Accent2 2 3 4 2 6" xfId="43762"/>
    <cellStyle name="20% - Accent2 2 3 4 3" xfId="3681"/>
    <cellStyle name="20% - Accent2 2 3 4 3 2" xfId="8937"/>
    <cellStyle name="20% - Accent2 2 3 4 3 2 2" xfId="19205"/>
    <cellStyle name="20% - Accent2 2 3 4 3 2 2 2" xfId="39734"/>
    <cellStyle name="20% - Accent2 2 3 4 3 2 3" xfId="29469"/>
    <cellStyle name="20% - Accent2 2 3 4 3 3" xfId="13949"/>
    <cellStyle name="20% - Accent2 2 3 4 3 3 2" xfId="34478"/>
    <cellStyle name="20% - Accent2 2 3 4 3 4" xfId="24213"/>
    <cellStyle name="20% - Accent2 2 3 4 3 5" xfId="45005"/>
    <cellStyle name="20% - Accent2 2 3 4 4" xfId="6449"/>
    <cellStyle name="20% - Accent2 2 3 4 4 2" xfId="16717"/>
    <cellStyle name="20% - Accent2 2 3 4 4 2 2" xfId="37246"/>
    <cellStyle name="20% - Accent2 2 3 4 4 3" xfId="26981"/>
    <cellStyle name="20% - Accent2 2 3 4 5" xfId="11461"/>
    <cellStyle name="20% - Accent2 2 3 4 5 2" xfId="31990"/>
    <cellStyle name="20% - Accent2 2 3 4 6" xfId="21725"/>
    <cellStyle name="20% - Accent2 2 3 4 7" xfId="42517"/>
    <cellStyle name="20% - Accent2 2 3 5" xfId="1442"/>
    <cellStyle name="20% - Accent2 2 3 5 2" xfId="3931"/>
    <cellStyle name="20% - Accent2 2 3 5 2 2" xfId="9187"/>
    <cellStyle name="20% - Accent2 2 3 5 2 2 2" xfId="19455"/>
    <cellStyle name="20% - Accent2 2 3 5 2 2 2 2" xfId="39984"/>
    <cellStyle name="20% - Accent2 2 3 5 2 2 3" xfId="29719"/>
    <cellStyle name="20% - Accent2 2 3 5 2 3" xfId="14199"/>
    <cellStyle name="20% - Accent2 2 3 5 2 3 2" xfId="34728"/>
    <cellStyle name="20% - Accent2 2 3 5 2 4" xfId="24463"/>
    <cellStyle name="20% - Accent2 2 3 5 2 5" xfId="45255"/>
    <cellStyle name="20% - Accent2 2 3 5 3" xfId="6699"/>
    <cellStyle name="20% - Accent2 2 3 5 3 2" xfId="16967"/>
    <cellStyle name="20% - Accent2 2 3 5 3 2 2" xfId="37496"/>
    <cellStyle name="20% - Accent2 2 3 5 3 3" xfId="27231"/>
    <cellStyle name="20% - Accent2 2 3 5 4" xfId="11711"/>
    <cellStyle name="20% - Accent2 2 3 5 4 2" xfId="32240"/>
    <cellStyle name="20% - Accent2 2 3 5 5" xfId="21975"/>
    <cellStyle name="20% - Accent2 2 3 5 6" xfId="42767"/>
    <cellStyle name="20% - Accent2 2 3 6" xfId="2686"/>
    <cellStyle name="20% - Accent2 2 3 6 2" xfId="7942"/>
    <cellStyle name="20% - Accent2 2 3 6 2 2" xfId="18210"/>
    <cellStyle name="20% - Accent2 2 3 6 2 2 2" xfId="38739"/>
    <cellStyle name="20% - Accent2 2 3 6 2 3" xfId="28474"/>
    <cellStyle name="20% - Accent2 2 3 6 3" xfId="12954"/>
    <cellStyle name="20% - Accent2 2 3 6 3 2" xfId="33483"/>
    <cellStyle name="20% - Accent2 2 3 6 4" xfId="23218"/>
    <cellStyle name="20% - Accent2 2 3 6 5" xfId="44010"/>
    <cellStyle name="20% - Accent2 2 3 7" xfId="5454"/>
    <cellStyle name="20% - Accent2 2 3 7 2" xfId="15722"/>
    <cellStyle name="20% - Accent2 2 3 7 2 2" xfId="36251"/>
    <cellStyle name="20% - Accent2 2 3 7 3" xfId="25986"/>
    <cellStyle name="20% - Accent2 2 3 7 4" xfId="41522"/>
    <cellStyle name="20% - Accent2 2 3 8" xfId="5206"/>
    <cellStyle name="20% - Accent2 2 3 8 2" xfId="15474"/>
    <cellStyle name="20% - Accent2 2 3 8 2 2" xfId="36003"/>
    <cellStyle name="20% - Accent2 2 3 8 3" xfId="25738"/>
    <cellStyle name="20% - Accent2 2 3 9" xfId="10466"/>
    <cellStyle name="20% - Accent2 2 3 9 2" xfId="30995"/>
    <cellStyle name="20% - Accent2 2 4" xfId="323"/>
    <cellStyle name="20% - Accent2 2 4 2" xfId="824"/>
    <cellStyle name="20% - Accent2 2 4 2 2" xfId="2073"/>
    <cellStyle name="20% - Accent2 2 4 2 2 2" xfId="4561"/>
    <cellStyle name="20% - Accent2 2 4 2 2 2 2" xfId="9817"/>
    <cellStyle name="20% - Accent2 2 4 2 2 2 2 2" xfId="20085"/>
    <cellStyle name="20% - Accent2 2 4 2 2 2 2 2 2" xfId="40614"/>
    <cellStyle name="20% - Accent2 2 4 2 2 2 2 3" xfId="30349"/>
    <cellStyle name="20% - Accent2 2 4 2 2 2 3" xfId="14829"/>
    <cellStyle name="20% - Accent2 2 4 2 2 2 3 2" xfId="35358"/>
    <cellStyle name="20% - Accent2 2 4 2 2 2 4" xfId="25093"/>
    <cellStyle name="20% - Accent2 2 4 2 2 2 5" xfId="45885"/>
    <cellStyle name="20% - Accent2 2 4 2 2 3" xfId="7329"/>
    <cellStyle name="20% - Accent2 2 4 2 2 3 2" xfId="17597"/>
    <cellStyle name="20% - Accent2 2 4 2 2 3 2 2" xfId="38126"/>
    <cellStyle name="20% - Accent2 2 4 2 2 3 3" xfId="27861"/>
    <cellStyle name="20% - Accent2 2 4 2 2 4" xfId="12341"/>
    <cellStyle name="20% - Accent2 2 4 2 2 4 2" xfId="32870"/>
    <cellStyle name="20% - Accent2 2 4 2 2 5" xfId="22605"/>
    <cellStyle name="20% - Accent2 2 4 2 2 6" xfId="43397"/>
    <cellStyle name="20% - Accent2 2 4 2 3" xfId="3316"/>
    <cellStyle name="20% - Accent2 2 4 2 3 2" xfId="8572"/>
    <cellStyle name="20% - Accent2 2 4 2 3 2 2" xfId="18840"/>
    <cellStyle name="20% - Accent2 2 4 2 3 2 2 2" xfId="39369"/>
    <cellStyle name="20% - Accent2 2 4 2 3 2 3" xfId="29104"/>
    <cellStyle name="20% - Accent2 2 4 2 3 3" xfId="13584"/>
    <cellStyle name="20% - Accent2 2 4 2 3 3 2" xfId="34113"/>
    <cellStyle name="20% - Accent2 2 4 2 3 4" xfId="23848"/>
    <cellStyle name="20% - Accent2 2 4 2 3 5" xfId="44640"/>
    <cellStyle name="20% - Accent2 2 4 2 4" xfId="6084"/>
    <cellStyle name="20% - Accent2 2 4 2 4 2" xfId="16352"/>
    <cellStyle name="20% - Accent2 2 4 2 4 2 2" xfId="36881"/>
    <cellStyle name="20% - Accent2 2 4 2 4 3" xfId="26616"/>
    <cellStyle name="20% - Accent2 2 4 2 5" xfId="11096"/>
    <cellStyle name="20% - Accent2 2 4 2 5 2" xfId="31625"/>
    <cellStyle name="20% - Accent2 2 4 2 6" xfId="21360"/>
    <cellStyle name="20% - Accent2 2 4 2 7" xfId="42152"/>
    <cellStyle name="20% - Accent2 2 4 3" xfId="1574"/>
    <cellStyle name="20% - Accent2 2 4 3 2" xfId="4063"/>
    <cellStyle name="20% - Accent2 2 4 3 2 2" xfId="9319"/>
    <cellStyle name="20% - Accent2 2 4 3 2 2 2" xfId="19587"/>
    <cellStyle name="20% - Accent2 2 4 3 2 2 2 2" xfId="40116"/>
    <cellStyle name="20% - Accent2 2 4 3 2 2 3" xfId="29851"/>
    <cellStyle name="20% - Accent2 2 4 3 2 3" xfId="14331"/>
    <cellStyle name="20% - Accent2 2 4 3 2 3 2" xfId="34860"/>
    <cellStyle name="20% - Accent2 2 4 3 2 4" xfId="24595"/>
    <cellStyle name="20% - Accent2 2 4 3 2 5" xfId="45387"/>
    <cellStyle name="20% - Accent2 2 4 3 3" xfId="6831"/>
    <cellStyle name="20% - Accent2 2 4 3 3 2" xfId="17099"/>
    <cellStyle name="20% - Accent2 2 4 3 3 2 2" xfId="37628"/>
    <cellStyle name="20% - Accent2 2 4 3 3 3" xfId="27363"/>
    <cellStyle name="20% - Accent2 2 4 3 4" xfId="11843"/>
    <cellStyle name="20% - Accent2 2 4 3 4 2" xfId="32372"/>
    <cellStyle name="20% - Accent2 2 4 3 5" xfId="22107"/>
    <cellStyle name="20% - Accent2 2 4 3 6" xfId="42899"/>
    <cellStyle name="20% - Accent2 2 4 4" xfId="2818"/>
    <cellStyle name="20% - Accent2 2 4 4 2" xfId="8074"/>
    <cellStyle name="20% - Accent2 2 4 4 2 2" xfId="18342"/>
    <cellStyle name="20% - Accent2 2 4 4 2 2 2" xfId="38871"/>
    <cellStyle name="20% - Accent2 2 4 4 2 3" xfId="28606"/>
    <cellStyle name="20% - Accent2 2 4 4 3" xfId="13086"/>
    <cellStyle name="20% - Accent2 2 4 4 3 2" xfId="33615"/>
    <cellStyle name="20% - Accent2 2 4 4 4" xfId="23350"/>
    <cellStyle name="20% - Accent2 2 4 4 5" xfId="44142"/>
    <cellStyle name="20% - Accent2 2 4 5" xfId="5586"/>
    <cellStyle name="20% - Accent2 2 4 5 2" xfId="15854"/>
    <cellStyle name="20% - Accent2 2 4 5 2 2" xfId="36383"/>
    <cellStyle name="20% - Accent2 2 4 5 3" xfId="26118"/>
    <cellStyle name="20% - Accent2 2 4 6" xfId="10598"/>
    <cellStyle name="20% - Accent2 2 4 6 2" xfId="31127"/>
    <cellStyle name="20% - Accent2 2 4 7" xfId="20862"/>
    <cellStyle name="20% - Accent2 2 4 8" xfId="41654"/>
    <cellStyle name="20% - Accent2 2 5" xfId="575"/>
    <cellStyle name="20% - Accent2 2 5 2" xfId="1824"/>
    <cellStyle name="20% - Accent2 2 5 2 2" xfId="4312"/>
    <cellStyle name="20% - Accent2 2 5 2 2 2" xfId="9568"/>
    <cellStyle name="20% - Accent2 2 5 2 2 2 2" xfId="19836"/>
    <cellStyle name="20% - Accent2 2 5 2 2 2 2 2" xfId="40365"/>
    <cellStyle name="20% - Accent2 2 5 2 2 2 3" xfId="30100"/>
    <cellStyle name="20% - Accent2 2 5 2 2 3" xfId="14580"/>
    <cellStyle name="20% - Accent2 2 5 2 2 3 2" xfId="35109"/>
    <cellStyle name="20% - Accent2 2 5 2 2 4" xfId="24844"/>
    <cellStyle name="20% - Accent2 2 5 2 2 5" xfId="45636"/>
    <cellStyle name="20% - Accent2 2 5 2 3" xfId="7080"/>
    <cellStyle name="20% - Accent2 2 5 2 3 2" xfId="17348"/>
    <cellStyle name="20% - Accent2 2 5 2 3 2 2" xfId="37877"/>
    <cellStyle name="20% - Accent2 2 5 2 3 3" xfId="27612"/>
    <cellStyle name="20% - Accent2 2 5 2 4" xfId="12092"/>
    <cellStyle name="20% - Accent2 2 5 2 4 2" xfId="32621"/>
    <cellStyle name="20% - Accent2 2 5 2 5" xfId="22356"/>
    <cellStyle name="20% - Accent2 2 5 2 6" xfId="43148"/>
    <cellStyle name="20% - Accent2 2 5 3" xfId="3067"/>
    <cellStyle name="20% - Accent2 2 5 3 2" xfId="8323"/>
    <cellStyle name="20% - Accent2 2 5 3 2 2" xfId="18591"/>
    <cellStyle name="20% - Accent2 2 5 3 2 2 2" xfId="39120"/>
    <cellStyle name="20% - Accent2 2 5 3 2 3" xfId="28855"/>
    <cellStyle name="20% - Accent2 2 5 3 3" xfId="13335"/>
    <cellStyle name="20% - Accent2 2 5 3 3 2" xfId="33864"/>
    <cellStyle name="20% - Accent2 2 5 3 4" xfId="23599"/>
    <cellStyle name="20% - Accent2 2 5 3 5" xfId="44391"/>
    <cellStyle name="20% - Accent2 2 5 4" xfId="5835"/>
    <cellStyle name="20% - Accent2 2 5 4 2" xfId="16103"/>
    <cellStyle name="20% - Accent2 2 5 4 2 2" xfId="36632"/>
    <cellStyle name="20% - Accent2 2 5 4 3" xfId="26367"/>
    <cellStyle name="20% - Accent2 2 5 5" xfId="10847"/>
    <cellStyle name="20% - Accent2 2 5 5 2" xfId="31376"/>
    <cellStyle name="20% - Accent2 2 5 6" xfId="21111"/>
    <cellStyle name="20% - Accent2 2 5 7" xfId="41903"/>
    <cellStyle name="20% - Accent2 2 6" xfId="1072"/>
    <cellStyle name="20% - Accent2 2 6 2" xfId="2321"/>
    <cellStyle name="20% - Accent2 2 6 2 2" xfId="4809"/>
    <cellStyle name="20% - Accent2 2 6 2 2 2" xfId="10065"/>
    <cellStyle name="20% - Accent2 2 6 2 2 2 2" xfId="20333"/>
    <cellStyle name="20% - Accent2 2 6 2 2 2 2 2" xfId="40862"/>
    <cellStyle name="20% - Accent2 2 6 2 2 2 3" xfId="30597"/>
    <cellStyle name="20% - Accent2 2 6 2 2 3" xfId="15077"/>
    <cellStyle name="20% - Accent2 2 6 2 2 3 2" xfId="35606"/>
    <cellStyle name="20% - Accent2 2 6 2 2 4" xfId="25341"/>
    <cellStyle name="20% - Accent2 2 6 2 2 5" xfId="46133"/>
    <cellStyle name="20% - Accent2 2 6 2 3" xfId="7577"/>
    <cellStyle name="20% - Accent2 2 6 2 3 2" xfId="17845"/>
    <cellStyle name="20% - Accent2 2 6 2 3 2 2" xfId="38374"/>
    <cellStyle name="20% - Accent2 2 6 2 3 3" xfId="28109"/>
    <cellStyle name="20% - Accent2 2 6 2 4" xfId="12589"/>
    <cellStyle name="20% - Accent2 2 6 2 4 2" xfId="33118"/>
    <cellStyle name="20% - Accent2 2 6 2 5" xfId="22853"/>
    <cellStyle name="20% - Accent2 2 6 2 6" xfId="43645"/>
    <cellStyle name="20% - Accent2 2 6 3" xfId="3564"/>
    <cellStyle name="20% - Accent2 2 6 3 2" xfId="8820"/>
    <cellStyle name="20% - Accent2 2 6 3 2 2" xfId="19088"/>
    <cellStyle name="20% - Accent2 2 6 3 2 2 2" xfId="39617"/>
    <cellStyle name="20% - Accent2 2 6 3 2 3" xfId="29352"/>
    <cellStyle name="20% - Accent2 2 6 3 3" xfId="13832"/>
    <cellStyle name="20% - Accent2 2 6 3 3 2" xfId="34361"/>
    <cellStyle name="20% - Accent2 2 6 3 4" xfId="24096"/>
    <cellStyle name="20% - Accent2 2 6 3 5" xfId="44888"/>
    <cellStyle name="20% - Accent2 2 6 4" xfId="6332"/>
    <cellStyle name="20% - Accent2 2 6 4 2" xfId="16600"/>
    <cellStyle name="20% - Accent2 2 6 4 2 2" xfId="37129"/>
    <cellStyle name="20% - Accent2 2 6 4 3" xfId="26864"/>
    <cellStyle name="20% - Accent2 2 6 5" xfId="11344"/>
    <cellStyle name="20% - Accent2 2 6 5 2" xfId="31873"/>
    <cellStyle name="20% - Accent2 2 6 6" xfId="21608"/>
    <cellStyle name="20% - Accent2 2 6 7" xfId="42400"/>
    <cellStyle name="20% - Accent2 2 7" xfId="1325"/>
    <cellStyle name="20% - Accent2 2 7 2" xfId="3814"/>
    <cellStyle name="20% - Accent2 2 7 2 2" xfId="9070"/>
    <cellStyle name="20% - Accent2 2 7 2 2 2" xfId="19338"/>
    <cellStyle name="20% - Accent2 2 7 2 2 2 2" xfId="39867"/>
    <cellStyle name="20% - Accent2 2 7 2 2 3" xfId="29602"/>
    <cellStyle name="20% - Accent2 2 7 2 3" xfId="14082"/>
    <cellStyle name="20% - Accent2 2 7 2 3 2" xfId="34611"/>
    <cellStyle name="20% - Accent2 2 7 2 4" xfId="24346"/>
    <cellStyle name="20% - Accent2 2 7 2 5" xfId="45138"/>
    <cellStyle name="20% - Accent2 2 7 3" xfId="6582"/>
    <cellStyle name="20% - Accent2 2 7 3 2" xfId="16850"/>
    <cellStyle name="20% - Accent2 2 7 3 2 2" xfId="37379"/>
    <cellStyle name="20% - Accent2 2 7 3 3" xfId="27114"/>
    <cellStyle name="20% - Accent2 2 7 4" xfId="11594"/>
    <cellStyle name="20% - Accent2 2 7 4 2" xfId="32123"/>
    <cellStyle name="20% - Accent2 2 7 5" xfId="21858"/>
    <cellStyle name="20% - Accent2 2 7 6" xfId="42650"/>
    <cellStyle name="20% - Accent2 2 8" xfId="2569"/>
    <cellStyle name="20% - Accent2 2 8 2" xfId="7825"/>
    <cellStyle name="20% - Accent2 2 8 2 2" xfId="18093"/>
    <cellStyle name="20% - Accent2 2 8 2 2 2" xfId="38622"/>
    <cellStyle name="20% - Accent2 2 8 2 3" xfId="28357"/>
    <cellStyle name="20% - Accent2 2 8 3" xfId="12837"/>
    <cellStyle name="20% - Accent2 2 8 3 2" xfId="33366"/>
    <cellStyle name="20% - Accent2 2 8 4" xfId="23101"/>
    <cellStyle name="20% - Accent2 2 8 5" xfId="43893"/>
    <cellStyle name="20% - Accent2 2 9" xfId="5337"/>
    <cellStyle name="20% - Accent2 2 9 2" xfId="15605"/>
    <cellStyle name="20% - Accent2 2 9 2 2" xfId="36134"/>
    <cellStyle name="20% - Accent2 2 9 3" xfId="25869"/>
    <cellStyle name="20% - Accent2 2 9 4" xfId="41405"/>
    <cellStyle name="20% - Accent2 3" xfId="85"/>
    <cellStyle name="20% - Accent2 3 10" xfId="5109"/>
    <cellStyle name="20% - Accent2 3 10 2" xfId="15377"/>
    <cellStyle name="20% - Accent2 3 10 2 2" xfId="35906"/>
    <cellStyle name="20% - Accent2 3 10 3" xfId="25641"/>
    <cellStyle name="20% - Accent2 3 11" xfId="10369"/>
    <cellStyle name="20% - Accent2 3 11 2" xfId="30898"/>
    <cellStyle name="20% - Accent2 3 12" xfId="20633"/>
    <cellStyle name="20% - Accent2 3 13" xfId="41177"/>
    <cellStyle name="20% - Accent2 3 2" xfId="150"/>
    <cellStyle name="20% - Accent2 3 2 10" xfId="10429"/>
    <cellStyle name="20% - Accent2 3 2 10 2" xfId="30958"/>
    <cellStyle name="20% - Accent2 3 2 11" xfId="20693"/>
    <cellStyle name="20% - Accent2 3 2 12" xfId="41237"/>
    <cellStyle name="20% - Accent2 3 2 2" xfId="268"/>
    <cellStyle name="20% - Accent2 3 2 2 10" xfId="20810"/>
    <cellStyle name="20% - Accent2 3 2 2 11" xfId="41354"/>
    <cellStyle name="20% - Accent2 3 2 2 2" xfId="520"/>
    <cellStyle name="20% - Accent2 3 2 2 2 2" xfId="1021"/>
    <cellStyle name="20% - Accent2 3 2 2 2 2 2" xfId="2270"/>
    <cellStyle name="20% - Accent2 3 2 2 2 2 2 2" xfId="4758"/>
    <cellStyle name="20% - Accent2 3 2 2 2 2 2 2 2" xfId="10014"/>
    <cellStyle name="20% - Accent2 3 2 2 2 2 2 2 2 2" xfId="20282"/>
    <cellStyle name="20% - Accent2 3 2 2 2 2 2 2 2 2 2" xfId="40811"/>
    <cellStyle name="20% - Accent2 3 2 2 2 2 2 2 2 3" xfId="30546"/>
    <cellStyle name="20% - Accent2 3 2 2 2 2 2 2 3" xfId="15026"/>
    <cellStyle name="20% - Accent2 3 2 2 2 2 2 2 3 2" xfId="35555"/>
    <cellStyle name="20% - Accent2 3 2 2 2 2 2 2 4" xfId="25290"/>
    <cellStyle name="20% - Accent2 3 2 2 2 2 2 2 5" xfId="46082"/>
    <cellStyle name="20% - Accent2 3 2 2 2 2 2 3" xfId="7526"/>
    <cellStyle name="20% - Accent2 3 2 2 2 2 2 3 2" xfId="17794"/>
    <cellStyle name="20% - Accent2 3 2 2 2 2 2 3 2 2" xfId="38323"/>
    <cellStyle name="20% - Accent2 3 2 2 2 2 2 3 3" xfId="28058"/>
    <cellStyle name="20% - Accent2 3 2 2 2 2 2 4" xfId="12538"/>
    <cellStyle name="20% - Accent2 3 2 2 2 2 2 4 2" xfId="33067"/>
    <cellStyle name="20% - Accent2 3 2 2 2 2 2 5" xfId="22802"/>
    <cellStyle name="20% - Accent2 3 2 2 2 2 2 6" xfId="43594"/>
    <cellStyle name="20% - Accent2 3 2 2 2 2 3" xfId="3513"/>
    <cellStyle name="20% - Accent2 3 2 2 2 2 3 2" xfId="8769"/>
    <cellStyle name="20% - Accent2 3 2 2 2 2 3 2 2" xfId="19037"/>
    <cellStyle name="20% - Accent2 3 2 2 2 2 3 2 2 2" xfId="39566"/>
    <cellStyle name="20% - Accent2 3 2 2 2 2 3 2 3" xfId="29301"/>
    <cellStyle name="20% - Accent2 3 2 2 2 2 3 3" xfId="13781"/>
    <cellStyle name="20% - Accent2 3 2 2 2 2 3 3 2" xfId="34310"/>
    <cellStyle name="20% - Accent2 3 2 2 2 2 3 4" xfId="24045"/>
    <cellStyle name="20% - Accent2 3 2 2 2 2 3 5" xfId="44837"/>
    <cellStyle name="20% - Accent2 3 2 2 2 2 4" xfId="6281"/>
    <cellStyle name="20% - Accent2 3 2 2 2 2 4 2" xfId="16549"/>
    <cellStyle name="20% - Accent2 3 2 2 2 2 4 2 2" xfId="37078"/>
    <cellStyle name="20% - Accent2 3 2 2 2 2 4 3" xfId="26813"/>
    <cellStyle name="20% - Accent2 3 2 2 2 2 5" xfId="11293"/>
    <cellStyle name="20% - Accent2 3 2 2 2 2 5 2" xfId="31822"/>
    <cellStyle name="20% - Accent2 3 2 2 2 2 6" xfId="21557"/>
    <cellStyle name="20% - Accent2 3 2 2 2 2 7" xfId="42349"/>
    <cellStyle name="20% - Accent2 3 2 2 2 3" xfId="1771"/>
    <cellStyle name="20% - Accent2 3 2 2 2 3 2" xfId="4260"/>
    <cellStyle name="20% - Accent2 3 2 2 2 3 2 2" xfId="9516"/>
    <cellStyle name="20% - Accent2 3 2 2 2 3 2 2 2" xfId="19784"/>
    <cellStyle name="20% - Accent2 3 2 2 2 3 2 2 2 2" xfId="40313"/>
    <cellStyle name="20% - Accent2 3 2 2 2 3 2 2 3" xfId="30048"/>
    <cellStyle name="20% - Accent2 3 2 2 2 3 2 3" xfId="14528"/>
    <cellStyle name="20% - Accent2 3 2 2 2 3 2 3 2" xfId="35057"/>
    <cellStyle name="20% - Accent2 3 2 2 2 3 2 4" xfId="24792"/>
    <cellStyle name="20% - Accent2 3 2 2 2 3 2 5" xfId="45584"/>
    <cellStyle name="20% - Accent2 3 2 2 2 3 3" xfId="7028"/>
    <cellStyle name="20% - Accent2 3 2 2 2 3 3 2" xfId="17296"/>
    <cellStyle name="20% - Accent2 3 2 2 2 3 3 2 2" xfId="37825"/>
    <cellStyle name="20% - Accent2 3 2 2 2 3 3 3" xfId="27560"/>
    <cellStyle name="20% - Accent2 3 2 2 2 3 4" xfId="12040"/>
    <cellStyle name="20% - Accent2 3 2 2 2 3 4 2" xfId="32569"/>
    <cellStyle name="20% - Accent2 3 2 2 2 3 5" xfId="22304"/>
    <cellStyle name="20% - Accent2 3 2 2 2 3 6" xfId="43096"/>
    <cellStyle name="20% - Accent2 3 2 2 2 4" xfId="3015"/>
    <cellStyle name="20% - Accent2 3 2 2 2 4 2" xfId="8271"/>
    <cellStyle name="20% - Accent2 3 2 2 2 4 2 2" xfId="18539"/>
    <cellStyle name="20% - Accent2 3 2 2 2 4 2 2 2" xfId="39068"/>
    <cellStyle name="20% - Accent2 3 2 2 2 4 2 3" xfId="28803"/>
    <cellStyle name="20% - Accent2 3 2 2 2 4 3" xfId="13283"/>
    <cellStyle name="20% - Accent2 3 2 2 2 4 3 2" xfId="33812"/>
    <cellStyle name="20% - Accent2 3 2 2 2 4 4" xfId="23547"/>
    <cellStyle name="20% - Accent2 3 2 2 2 4 5" xfId="44339"/>
    <cellStyle name="20% - Accent2 3 2 2 2 5" xfId="5783"/>
    <cellStyle name="20% - Accent2 3 2 2 2 5 2" xfId="16051"/>
    <cellStyle name="20% - Accent2 3 2 2 2 5 2 2" xfId="36580"/>
    <cellStyle name="20% - Accent2 3 2 2 2 5 3" xfId="26315"/>
    <cellStyle name="20% - Accent2 3 2 2 2 6" xfId="10795"/>
    <cellStyle name="20% - Accent2 3 2 2 2 6 2" xfId="31324"/>
    <cellStyle name="20% - Accent2 3 2 2 2 7" xfId="21059"/>
    <cellStyle name="20% - Accent2 3 2 2 2 8" xfId="41851"/>
    <cellStyle name="20% - Accent2 3 2 2 3" xfId="772"/>
    <cellStyle name="20% - Accent2 3 2 2 3 2" xfId="2021"/>
    <cellStyle name="20% - Accent2 3 2 2 3 2 2" xfId="4509"/>
    <cellStyle name="20% - Accent2 3 2 2 3 2 2 2" xfId="9765"/>
    <cellStyle name="20% - Accent2 3 2 2 3 2 2 2 2" xfId="20033"/>
    <cellStyle name="20% - Accent2 3 2 2 3 2 2 2 2 2" xfId="40562"/>
    <cellStyle name="20% - Accent2 3 2 2 3 2 2 2 3" xfId="30297"/>
    <cellStyle name="20% - Accent2 3 2 2 3 2 2 3" xfId="14777"/>
    <cellStyle name="20% - Accent2 3 2 2 3 2 2 3 2" xfId="35306"/>
    <cellStyle name="20% - Accent2 3 2 2 3 2 2 4" xfId="25041"/>
    <cellStyle name="20% - Accent2 3 2 2 3 2 2 5" xfId="45833"/>
    <cellStyle name="20% - Accent2 3 2 2 3 2 3" xfId="7277"/>
    <cellStyle name="20% - Accent2 3 2 2 3 2 3 2" xfId="17545"/>
    <cellStyle name="20% - Accent2 3 2 2 3 2 3 2 2" xfId="38074"/>
    <cellStyle name="20% - Accent2 3 2 2 3 2 3 3" xfId="27809"/>
    <cellStyle name="20% - Accent2 3 2 2 3 2 4" xfId="12289"/>
    <cellStyle name="20% - Accent2 3 2 2 3 2 4 2" xfId="32818"/>
    <cellStyle name="20% - Accent2 3 2 2 3 2 5" xfId="22553"/>
    <cellStyle name="20% - Accent2 3 2 2 3 2 6" xfId="43345"/>
    <cellStyle name="20% - Accent2 3 2 2 3 3" xfId="3264"/>
    <cellStyle name="20% - Accent2 3 2 2 3 3 2" xfId="8520"/>
    <cellStyle name="20% - Accent2 3 2 2 3 3 2 2" xfId="18788"/>
    <cellStyle name="20% - Accent2 3 2 2 3 3 2 2 2" xfId="39317"/>
    <cellStyle name="20% - Accent2 3 2 2 3 3 2 3" xfId="29052"/>
    <cellStyle name="20% - Accent2 3 2 2 3 3 3" xfId="13532"/>
    <cellStyle name="20% - Accent2 3 2 2 3 3 3 2" xfId="34061"/>
    <cellStyle name="20% - Accent2 3 2 2 3 3 4" xfId="23796"/>
    <cellStyle name="20% - Accent2 3 2 2 3 3 5" xfId="44588"/>
    <cellStyle name="20% - Accent2 3 2 2 3 4" xfId="6032"/>
    <cellStyle name="20% - Accent2 3 2 2 3 4 2" xfId="16300"/>
    <cellStyle name="20% - Accent2 3 2 2 3 4 2 2" xfId="36829"/>
    <cellStyle name="20% - Accent2 3 2 2 3 4 3" xfId="26564"/>
    <cellStyle name="20% - Accent2 3 2 2 3 5" xfId="11044"/>
    <cellStyle name="20% - Accent2 3 2 2 3 5 2" xfId="31573"/>
    <cellStyle name="20% - Accent2 3 2 2 3 6" xfId="21308"/>
    <cellStyle name="20% - Accent2 3 2 2 3 7" xfId="42100"/>
    <cellStyle name="20% - Accent2 3 2 2 4" xfId="1269"/>
    <cellStyle name="20% - Accent2 3 2 2 4 2" xfId="2518"/>
    <cellStyle name="20% - Accent2 3 2 2 4 2 2" xfId="5006"/>
    <cellStyle name="20% - Accent2 3 2 2 4 2 2 2" xfId="10262"/>
    <cellStyle name="20% - Accent2 3 2 2 4 2 2 2 2" xfId="20530"/>
    <cellStyle name="20% - Accent2 3 2 2 4 2 2 2 2 2" xfId="41059"/>
    <cellStyle name="20% - Accent2 3 2 2 4 2 2 2 3" xfId="30794"/>
    <cellStyle name="20% - Accent2 3 2 2 4 2 2 3" xfId="15274"/>
    <cellStyle name="20% - Accent2 3 2 2 4 2 2 3 2" xfId="35803"/>
    <cellStyle name="20% - Accent2 3 2 2 4 2 2 4" xfId="25538"/>
    <cellStyle name="20% - Accent2 3 2 2 4 2 2 5" xfId="46330"/>
    <cellStyle name="20% - Accent2 3 2 2 4 2 3" xfId="7774"/>
    <cellStyle name="20% - Accent2 3 2 2 4 2 3 2" xfId="18042"/>
    <cellStyle name="20% - Accent2 3 2 2 4 2 3 2 2" xfId="38571"/>
    <cellStyle name="20% - Accent2 3 2 2 4 2 3 3" xfId="28306"/>
    <cellStyle name="20% - Accent2 3 2 2 4 2 4" xfId="12786"/>
    <cellStyle name="20% - Accent2 3 2 2 4 2 4 2" xfId="33315"/>
    <cellStyle name="20% - Accent2 3 2 2 4 2 5" xfId="23050"/>
    <cellStyle name="20% - Accent2 3 2 2 4 2 6" xfId="43842"/>
    <cellStyle name="20% - Accent2 3 2 2 4 3" xfId="3761"/>
    <cellStyle name="20% - Accent2 3 2 2 4 3 2" xfId="9017"/>
    <cellStyle name="20% - Accent2 3 2 2 4 3 2 2" xfId="19285"/>
    <cellStyle name="20% - Accent2 3 2 2 4 3 2 2 2" xfId="39814"/>
    <cellStyle name="20% - Accent2 3 2 2 4 3 2 3" xfId="29549"/>
    <cellStyle name="20% - Accent2 3 2 2 4 3 3" xfId="14029"/>
    <cellStyle name="20% - Accent2 3 2 2 4 3 3 2" xfId="34558"/>
    <cellStyle name="20% - Accent2 3 2 2 4 3 4" xfId="24293"/>
    <cellStyle name="20% - Accent2 3 2 2 4 3 5" xfId="45085"/>
    <cellStyle name="20% - Accent2 3 2 2 4 4" xfId="6529"/>
    <cellStyle name="20% - Accent2 3 2 2 4 4 2" xfId="16797"/>
    <cellStyle name="20% - Accent2 3 2 2 4 4 2 2" xfId="37326"/>
    <cellStyle name="20% - Accent2 3 2 2 4 4 3" xfId="27061"/>
    <cellStyle name="20% - Accent2 3 2 2 4 5" xfId="11541"/>
    <cellStyle name="20% - Accent2 3 2 2 4 5 2" xfId="32070"/>
    <cellStyle name="20% - Accent2 3 2 2 4 6" xfId="21805"/>
    <cellStyle name="20% - Accent2 3 2 2 4 7" xfId="42597"/>
    <cellStyle name="20% - Accent2 3 2 2 5" xfId="1522"/>
    <cellStyle name="20% - Accent2 3 2 2 5 2" xfId="4011"/>
    <cellStyle name="20% - Accent2 3 2 2 5 2 2" xfId="9267"/>
    <cellStyle name="20% - Accent2 3 2 2 5 2 2 2" xfId="19535"/>
    <cellStyle name="20% - Accent2 3 2 2 5 2 2 2 2" xfId="40064"/>
    <cellStyle name="20% - Accent2 3 2 2 5 2 2 3" xfId="29799"/>
    <cellStyle name="20% - Accent2 3 2 2 5 2 3" xfId="14279"/>
    <cellStyle name="20% - Accent2 3 2 2 5 2 3 2" xfId="34808"/>
    <cellStyle name="20% - Accent2 3 2 2 5 2 4" xfId="24543"/>
    <cellStyle name="20% - Accent2 3 2 2 5 2 5" xfId="45335"/>
    <cellStyle name="20% - Accent2 3 2 2 5 3" xfId="6779"/>
    <cellStyle name="20% - Accent2 3 2 2 5 3 2" xfId="17047"/>
    <cellStyle name="20% - Accent2 3 2 2 5 3 2 2" xfId="37576"/>
    <cellStyle name="20% - Accent2 3 2 2 5 3 3" xfId="27311"/>
    <cellStyle name="20% - Accent2 3 2 2 5 4" xfId="11791"/>
    <cellStyle name="20% - Accent2 3 2 2 5 4 2" xfId="32320"/>
    <cellStyle name="20% - Accent2 3 2 2 5 5" xfId="22055"/>
    <cellStyle name="20% - Accent2 3 2 2 5 6" xfId="42847"/>
    <cellStyle name="20% - Accent2 3 2 2 6" xfId="2766"/>
    <cellStyle name="20% - Accent2 3 2 2 6 2" xfId="8022"/>
    <cellStyle name="20% - Accent2 3 2 2 6 2 2" xfId="18290"/>
    <cellStyle name="20% - Accent2 3 2 2 6 2 2 2" xfId="38819"/>
    <cellStyle name="20% - Accent2 3 2 2 6 2 3" xfId="28554"/>
    <cellStyle name="20% - Accent2 3 2 2 6 3" xfId="13034"/>
    <cellStyle name="20% - Accent2 3 2 2 6 3 2" xfId="33563"/>
    <cellStyle name="20% - Accent2 3 2 2 6 4" xfId="23298"/>
    <cellStyle name="20% - Accent2 3 2 2 6 5" xfId="44090"/>
    <cellStyle name="20% - Accent2 3 2 2 7" xfId="5534"/>
    <cellStyle name="20% - Accent2 3 2 2 7 2" xfId="15802"/>
    <cellStyle name="20% - Accent2 3 2 2 7 2 2" xfId="36331"/>
    <cellStyle name="20% - Accent2 3 2 2 7 3" xfId="26066"/>
    <cellStyle name="20% - Accent2 3 2 2 7 4" xfId="41602"/>
    <cellStyle name="20% - Accent2 3 2 2 8" xfId="5286"/>
    <cellStyle name="20% - Accent2 3 2 2 8 2" xfId="15554"/>
    <cellStyle name="20% - Accent2 3 2 2 8 2 2" xfId="36083"/>
    <cellStyle name="20% - Accent2 3 2 2 8 3" xfId="25818"/>
    <cellStyle name="20% - Accent2 3 2 2 9" xfId="10546"/>
    <cellStyle name="20% - Accent2 3 2 2 9 2" xfId="31075"/>
    <cellStyle name="20% - Accent2 3 2 3" xfId="403"/>
    <cellStyle name="20% - Accent2 3 2 3 2" xfId="904"/>
    <cellStyle name="20% - Accent2 3 2 3 2 2" xfId="2153"/>
    <cellStyle name="20% - Accent2 3 2 3 2 2 2" xfId="4641"/>
    <cellStyle name="20% - Accent2 3 2 3 2 2 2 2" xfId="9897"/>
    <cellStyle name="20% - Accent2 3 2 3 2 2 2 2 2" xfId="20165"/>
    <cellStyle name="20% - Accent2 3 2 3 2 2 2 2 2 2" xfId="40694"/>
    <cellStyle name="20% - Accent2 3 2 3 2 2 2 2 3" xfId="30429"/>
    <cellStyle name="20% - Accent2 3 2 3 2 2 2 3" xfId="14909"/>
    <cellStyle name="20% - Accent2 3 2 3 2 2 2 3 2" xfId="35438"/>
    <cellStyle name="20% - Accent2 3 2 3 2 2 2 4" xfId="25173"/>
    <cellStyle name="20% - Accent2 3 2 3 2 2 2 5" xfId="45965"/>
    <cellStyle name="20% - Accent2 3 2 3 2 2 3" xfId="7409"/>
    <cellStyle name="20% - Accent2 3 2 3 2 2 3 2" xfId="17677"/>
    <cellStyle name="20% - Accent2 3 2 3 2 2 3 2 2" xfId="38206"/>
    <cellStyle name="20% - Accent2 3 2 3 2 2 3 3" xfId="27941"/>
    <cellStyle name="20% - Accent2 3 2 3 2 2 4" xfId="12421"/>
    <cellStyle name="20% - Accent2 3 2 3 2 2 4 2" xfId="32950"/>
    <cellStyle name="20% - Accent2 3 2 3 2 2 5" xfId="22685"/>
    <cellStyle name="20% - Accent2 3 2 3 2 2 6" xfId="43477"/>
    <cellStyle name="20% - Accent2 3 2 3 2 3" xfId="3396"/>
    <cellStyle name="20% - Accent2 3 2 3 2 3 2" xfId="8652"/>
    <cellStyle name="20% - Accent2 3 2 3 2 3 2 2" xfId="18920"/>
    <cellStyle name="20% - Accent2 3 2 3 2 3 2 2 2" xfId="39449"/>
    <cellStyle name="20% - Accent2 3 2 3 2 3 2 3" xfId="29184"/>
    <cellStyle name="20% - Accent2 3 2 3 2 3 3" xfId="13664"/>
    <cellStyle name="20% - Accent2 3 2 3 2 3 3 2" xfId="34193"/>
    <cellStyle name="20% - Accent2 3 2 3 2 3 4" xfId="23928"/>
    <cellStyle name="20% - Accent2 3 2 3 2 3 5" xfId="44720"/>
    <cellStyle name="20% - Accent2 3 2 3 2 4" xfId="6164"/>
    <cellStyle name="20% - Accent2 3 2 3 2 4 2" xfId="16432"/>
    <cellStyle name="20% - Accent2 3 2 3 2 4 2 2" xfId="36961"/>
    <cellStyle name="20% - Accent2 3 2 3 2 4 3" xfId="26696"/>
    <cellStyle name="20% - Accent2 3 2 3 2 5" xfId="11176"/>
    <cellStyle name="20% - Accent2 3 2 3 2 5 2" xfId="31705"/>
    <cellStyle name="20% - Accent2 3 2 3 2 6" xfId="21440"/>
    <cellStyle name="20% - Accent2 3 2 3 2 7" xfId="42232"/>
    <cellStyle name="20% - Accent2 3 2 3 3" xfId="1654"/>
    <cellStyle name="20% - Accent2 3 2 3 3 2" xfId="4143"/>
    <cellStyle name="20% - Accent2 3 2 3 3 2 2" xfId="9399"/>
    <cellStyle name="20% - Accent2 3 2 3 3 2 2 2" xfId="19667"/>
    <cellStyle name="20% - Accent2 3 2 3 3 2 2 2 2" xfId="40196"/>
    <cellStyle name="20% - Accent2 3 2 3 3 2 2 3" xfId="29931"/>
    <cellStyle name="20% - Accent2 3 2 3 3 2 3" xfId="14411"/>
    <cellStyle name="20% - Accent2 3 2 3 3 2 3 2" xfId="34940"/>
    <cellStyle name="20% - Accent2 3 2 3 3 2 4" xfId="24675"/>
    <cellStyle name="20% - Accent2 3 2 3 3 2 5" xfId="45467"/>
    <cellStyle name="20% - Accent2 3 2 3 3 3" xfId="6911"/>
    <cellStyle name="20% - Accent2 3 2 3 3 3 2" xfId="17179"/>
    <cellStyle name="20% - Accent2 3 2 3 3 3 2 2" xfId="37708"/>
    <cellStyle name="20% - Accent2 3 2 3 3 3 3" xfId="27443"/>
    <cellStyle name="20% - Accent2 3 2 3 3 4" xfId="11923"/>
    <cellStyle name="20% - Accent2 3 2 3 3 4 2" xfId="32452"/>
    <cellStyle name="20% - Accent2 3 2 3 3 5" xfId="22187"/>
    <cellStyle name="20% - Accent2 3 2 3 3 6" xfId="42979"/>
    <cellStyle name="20% - Accent2 3 2 3 4" xfId="2898"/>
    <cellStyle name="20% - Accent2 3 2 3 4 2" xfId="8154"/>
    <cellStyle name="20% - Accent2 3 2 3 4 2 2" xfId="18422"/>
    <cellStyle name="20% - Accent2 3 2 3 4 2 2 2" xfId="38951"/>
    <cellStyle name="20% - Accent2 3 2 3 4 2 3" xfId="28686"/>
    <cellStyle name="20% - Accent2 3 2 3 4 3" xfId="13166"/>
    <cellStyle name="20% - Accent2 3 2 3 4 3 2" xfId="33695"/>
    <cellStyle name="20% - Accent2 3 2 3 4 4" xfId="23430"/>
    <cellStyle name="20% - Accent2 3 2 3 4 5" xfId="44222"/>
    <cellStyle name="20% - Accent2 3 2 3 5" xfId="5666"/>
    <cellStyle name="20% - Accent2 3 2 3 5 2" xfId="15934"/>
    <cellStyle name="20% - Accent2 3 2 3 5 2 2" xfId="36463"/>
    <cellStyle name="20% - Accent2 3 2 3 5 3" xfId="26198"/>
    <cellStyle name="20% - Accent2 3 2 3 6" xfId="10678"/>
    <cellStyle name="20% - Accent2 3 2 3 6 2" xfId="31207"/>
    <cellStyle name="20% - Accent2 3 2 3 7" xfId="20942"/>
    <cellStyle name="20% - Accent2 3 2 3 8" xfId="41734"/>
    <cellStyle name="20% - Accent2 3 2 4" xfId="655"/>
    <cellStyle name="20% - Accent2 3 2 4 2" xfId="1904"/>
    <cellStyle name="20% - Accent2 3 2 4 2 2" xfId="4392"/>
    <cellStyle name="20% - Accent2 3 2 4 2 2 2" xfId="9648"/>
    <cellStyle name="20% - Accent2 3 2 4 2 2 2 2" xfId="19916"/>
    <cellStyle name="20% - Accent2 3 2 4 2 2 2 2 2" xfId="40445"/>
    <cellStyle name="20% - Accent2 3 2 4 2 2 2 3" xfId="30180"/>
    <cellStyle name="20% - Accent2 3 2 4 2 2 3" xfId="14660"/>
    <cellStyle name="20% - Accent2 3 2 4 2 2 3 2" xfId="35189"/>
    <cellStyle name="20% - Accent2 3 2 4 2 2 4" xfId="24924"/>
    <cellStyle name="20% - Accent2 3 2 4 2 2 5" xfId="45716"/>
    <cellStyle name="20% - Accent2 3 2 4 2 3" xfId="7160"/>
    <cellStyle name="20% - Accent2 3 2 4 2 3 2" xfId="17428"/>
    <cellStyle name="20% - Accent2 3 2 4 2 3 2 2" xfId="37957"/>
    <cellStyle name="20% - Accent2 3 2 4 2 3 3" xfId="27692"/>
    <cellStyle name="20% - Accent2 3 2 4 2 4" xfId="12172"/>
    <cellStyle name="20% - Accent2 3 2 4 2 4 2" xfId="32701"/>
    <cellStyle name="20% - Accent2 3 2 4 2 5" xfId="22436"/>
    <cellStyle name="20% - Accent2 3 2 4 2 6" xfId="43228"/>
    <cellStyle name="20% - Accent2 3 2 4 3" xfId="3147"/>
    <cellStyle name="20% - Accent2 3 2 4 3 2" xfId="8403"/>
    <cellStyle name="20% - Accent2 3 2 4 3 2 2" xfId="18671"/>
    <cellStyle name="20% - Accent2 3 2 4 3 2 2 2" xfId="39200"/>
    <cellStyle name="20% - Accent2 3 2 4 3 2 3" xfId="28935"/>
    <cellStyle name="20% - Accent2 3 2 4 3 3" xfId="13415"/>
    <cellStyle name="20% - Accent2 3 2 4 3 3 2" xfId="33944"/>
    <cellStyle name="20% - Accent2 3 2 4 3 4" xfId="23679"/>
    <cellStyle name="20% - Accent2 3 2 4 3 5" xfId="44471"/>
    <cellStyle name="20% - Accent2 3 2 4 4" xfId="5915"/>
    <cellStyle name="20% - Accent2 3 2 4 4 2" xfId="16183"/>
    <cellStyle name="20% - Accent2 3 2 4 4 2 2" xfId="36712"/>
    <cellStyle name="20% - Accent2 3 2 4 4 3" xfId="26447"/>
    <cellStyle name="20% - Accent2 3 2 4 5" xfId="10927"/>
    <cellStyle name="20% - Accent2 3 2 4 5 2" xfId="31456"/>
    <cellStyle name="20% - Accent2 3 2 4 6" xfId="21191"/>
    <cellStyle name="20% - Accent2 3 2 4 7" xfId="41983"/>
    <cellStyle name="20% - Accent2 3 2 5" xfId="1152"/>
    <cellStyle name="20% - Accent2 3 2 5 2" xfId="2401"/>
    <cellStyle name="20% - Accent2 3 2 5 2 2" xfId="4889"/>
    <cellStyle name="20% - Accent2 3 2 5 2 2 2" xfId="10145"/>
    <cellStyle name="20% - Accent2 3 2 5 2 2 2 2" xfId="20413"/>
    <cellStyle name="20% - Accent2 3 2 5 2 2 2 2 2" xfId="40942"/>
    <cellStyle name="20% - Accent2 3 2 5 2 2 2 3" xfId="30677"/>
    <cellStyle name="20% - Accent2 3 2 5 2 2 3" xfId="15157"/>
    <cellStyle name="20% - Accent2 3 2 5 2 2 3 2" xfId="35686"/>
    <cellStyle name="20% - Accent2 3 2 5 2 2 4" xfId="25421"/>
    <cellStyle name="20% - Accent2 3 2 5 2 2 5" xfId="46213"/>
    <cellStyle name="20% - Accent2 3 2 5 2 3" xfId="7657"/>
    <cellStyle name="20% - Accent2 3 2 5 2 3 2" xfId="17925"/>
    <cellStyle name="20% - Accent2 3 2 5 2 3 2 2" xfId="38454"/>
    <cellStyle name="20% - Accent2 3 2 5 2 3 3" xfId="28189"/>
    <cellStyle name="20% - Accent2 3 2 5 2 4" xfId="12669"/>
    <cellStyle name="20% - Accent2 3 2 5 2 4 2" xfId="33198"/>
    <cellStyle name="20% - Accent2 3 2 5 2 5" xfId="22933"/>
    <cellStyle name="20% - Accent2 3 2 5 2 6" xfId="43725"/>
    <cellStyle name="20% - Accent2 3 2 5 3" xfId="3644"/>
    <cellStyle name="20% - Accent2 3 2 5 3 2" xfId="8900"/>
    <cellStyle name="20% - Accent2 3 2 5 3 2 2" xfId="19168"/>
    <cellStyle name="20% - Accent2 3 2 5 3 2 2 2" xfId="39697"/>
    <cellStyle name="20% - Accent2 3 2 5 3 2 3" xfId="29432"/>
    <cellStyle name="20% - Accent2 3 2 5 3 3" xfId="13912"/>
    <cellStyle name="20% - Accent2 3 2 5 3 3 2" xfId="34441"/>
    <cellStyle name="20% - Accent2 3 2 5 3 4" xfId="24176"/>
    <cellStyle name="20% - Accent2 3 2 5 3 5" xfId="44968"/>
    <cellStyle name="20% - Accent2 3 2 5 4" xfId="6412"/>
    <cellStyle name="20% - Accent2 3 2 5 4 2" xfId="16680"/>
    <cellStyle name="20% - Accent2 3 2 5 4 2 2" xfId="37209"/>
    <cellStyle name="20% - Accent2 3 2 5 4 3" xfId="26944"/>
    <cellStyle name="20% - Accent2 3 2 5 5" xfId="11424"/>
    <cellStyle name="20% - Accent2 3 2 5 5 2" xfId="31953"/>
    <cellStyle name="20% - Accent2 3 2 5 6" xfId="21688"/>
    <cellStyle name="20% - Accent2 3 2 5 7" xfId="42480"/>
    <cellStyle name="20% - Accent2 3 2 6" xfId="1405"/>
    <cellStyle name="20% - Accent2 3 2 6 2" xfId="3894"/>
    <cellStyle name="20% - Accent2 3 2 6 2 2" xfId="9150"/>
    <cellStyle name="20% - Accent2 3 2 6 2 2 2" xfId="19418"/>
    <cellStyle name="20% - Accent2 3 2 6 2 2 2 2" xfId="39947"/>
    <cellStyle name="20% - Accent2 3 2 6 2 2 3" xfId="29682"/>
    <cellStyle name="20% - Accent2 3 2 6 2 3" xfId="14162"/>
    <cellStyle name="20% - Accent2 3 2 6 2 3 2" xfId="34691"/>
    <cellStyle name="20% - Accent2 3 2 6 2 4" xfId="24426"/>
    <cellStyle name="20% - Accent2 3 2 6 2 5" xfId="45218"/>
    <cellStyle name="20% - Accent2 3 2 6 3" xfId="6662"/>
    <cellStyle name="20% - Accent2 3 2 6 3 2" xfId="16930"/>
    <cellStyle name="20% - Accent2 3 2 6 3 2 2" xfId="37459"/>
    <cellStyle name="20% - Accent2 3 2 6 3 3" xfId="27194"/>
    <cellStyle name="20% - Accent2 3 2 6 4" xfId="11674"/>
    <cellStyle name="20% - Accent2 3 2 6 4 2" xfId="32203"/>
    <cellStyle name="20% - Accent2 3 2 6 5" xfId="21938"/>
    <cellStyle name="20% - Accent2 3 2 6 6" xfId="42730"/>
    <cellStyle name="20% - Accent2 3 2 7" xfId="2649"/>
    <cellStyle name="20% - Accent2 3 2 7 2" xfId="7905"/>
    <cellStyle name="20% - Accent2 3 2 7 2 2" xfId="18173"/>
    <cellStyle name="20% - Accent2 3 2 7 2 2 2" xfId="38702"/>
    <cellStyle name="20% - Accent2 3 2 7 2 3" xfId="28437"/>
    <cellStyle name="20% - Accent2 3 2 7 3" xfId="12917"/>
    <cellStyle name="20% - Accent2 3 2 7 3 2" xfId="33446"/>
    <cellStyle name="20% - Accent2 3 2 7 4" xfId="23181"/>
    <cellStyle name="20% - Accent2 3 2 7 5" xfId="43973"/>
    <cellStyle name="20% - Accent2 3 2 8" xfId="5417"/>
    <cellStyle name="20% - Accent2 3 2 8 2" xfId="15685"/>
    <cellStyle name="20% - Accent2 3 2 8 2 2" xfId="36214"/>
    <cellStyle name="20% - Accent2 3 2 8 3" xfId="25949"/>
    <cellStyle name="20% - Accent2 3 2 8 4" xfId="41485"/>
    <cellStyle name="20% - Accent2 3 2 9" xfId="5169"/>
    <cellStyle name="20% - Accent2 3 2 9 2" xfId="15437"/>
    <cellStyle name="20% - Accent2 3 2 9 2 2" xfId="35966"/>
    <cellStyle name="20% - Accent2 3 2 9 3" xfId="25701"/>
    <cellStyle name="20% - Accent2 3 3" xfId="207"/>
    <cellStyle name="20% - Accent2 3 3 10" xfId="20750"/>
    <cellStyle name="20% - Accent2 3 3 11" xfId="41294"/>
    <cellStyle name="20% - Accent2 3 3 2" xfId="460"/>
    <cellStyle name="20% - Accent2 3 3 2 2" xfId="961"/>
    <cellStyle name="20% - Accent2 3 3 2 2 2" xfId="2210"/>
    <cellStyle name="20% - Accent2 3 3 2 2 2 2" xfId="4698"/>
    <cellStyle name="20% - Accent2 3 3 2 2 2 2 2" xfId="9954"/>
    <cellStyle name="20% - Accent2 3 3 2 2 2 2 2 2" xfId="20222"/>
    <cellStyle name="20% - Accent2 3 3 2 2 2 2 2 2 2" xfId="40751"/>
    <cellStyle name="20% - Accent2 3 3 2 2 2 2 2 3" xfId="30486"/>
    <cellStyle name="20% - Accent2 3 3 2 2 2 2 3" xfId="14966"/>
    <cellStyle name="20% - Accent2 3 3 2 2 2 2 3 2" xfId="35495"/>
    <cellStyle name="20% - Accent2 3 3 2 2 2 2 4" xfId="25230"/>
    <cellStyle name="20% - Accent2 3 3 2 2 2 2 5" xfId="46022"/>
    <cellStyle name="20% - Accent2 3 3 2 2 2 3" xfId="7466"/>
    <cellStyle name="20% - Accent2 3 3 2 2 2 3 2" xfId="17734"/>
    <cellStyle name="20% - Accent2 3 3 2 2 2 3 2 2" xfId="38263"/>
    <cellStyle name="20% - Accent2 3 3 2 2 2 3 3" xfId="27998"/>
    <cellStyle name="20% - Accent2 3 3 2 2 2 4" xfId="12478"/>
    <cellStyle name="20% - Accent2 3 3 2 2 2 4 2" xfId="33007"/>
    <cellStyle name="20% - Accent2 3 3 2 2 2 5" xfId="22742"/>
    <cellStyle name="20% - Accent2 3 3 2 2 2 6" xfId="43534"/>
    <cellStyle name="20% - Accent2 3 3 2 2 3" xfId="3453"/>
    <cellStyle name="20% - Accent2 3 3 2 2 3 2" xfId="8709"/>
    <cellStyle name="20% - Accent2 3 3 2 2 3 2 2" xfId="18977"/>
    <cellStyle name="20% - Accent2 3 3 2 2 3 2 2 2" xfId="39506"/>
    <cellStyle name="20% - Accent2 3 3 2 2 3 2 3" xfId="29241"/>
    <cellStyle name="20% - Accent2 3 3 2 2 3 3" xfId="13721"/>
    <cellStyle name="20% - Accent2 3 3 2 2 3 3 2" xfId="34250"/>
    <cellStyle name="20% - Accent2 3 3 2 2 3 4" xfId="23985"/>
    <cellStyle name="20% - Accent2 3 3 2 2 3 5" xfId="44777"/>
    <cellStyle name="20% - Accent2 3 3 2 2 4" xfId="6221"/>
    <cellStyle name="20% - Accent2 3 3 2 2 4 2" xfId="16489"/>
    <cellStyle name="20% - Accent2 3 3 2 2 4 2 2" xfId="37018"/>
    <cellStyle name="20% - Accent2 3 3 2 2 4 3" xfId="26753"/>
    <cellStyle name="20% - Accent2 3 3 2 2 5" xfId="11233"/>
    <cellStyle name="20% - Accent2 3 3 2 2 5 2" xfId="31762"/>
    <cellStyle name="20% - Accent2 3 3 2 2 6" xfId="21497"/>
    <cellStyle name="20% - Accent2 3 3 2 2 7" xfId="42289"/>
    <cellStyle name="20% - Accent2 3 3 2 3" xfId="1711"/>
    <cellStyle name="20% - Accent2 3 3 2 3 2" xfId="4200"/>
    <cellStyle name="20% - Accent2 3 3 2 3 2 2" xfId="9456"/>
    <cellStyle name="20% - Accent2 3 3 2 3 2 2 2" xfId="19724"/>
    <cellStyle name="20% - Accent2 3 3 2 3 2 2 2 2" xfId="40253"/>
    <cellStyle name="20% - Accent2 3 3 2 3 2 2 3" xfId="29988"/>
    <cellStyle name="20% - Accent2 3 3 2 3 2 3" xfId="14468"/>
    <cellStyle name="20% - Accent2 3 3 2 3 2 3 2" xfId="34997"/>
    <cellStyle name="20% - Accent2 3 3 2 3 2 4" xfId="24732"/>
    <cellStyle name="20% - Accent2 3 3 2 3 2 5" xfId="45524"/>
    <cellStyle name="20% - Accent2 3 3 2 3 3" xfId="6968"/>
    <cellStyle name="20% - Accent2 3 3 2 3 3 2" xfId="17236"/>
    <cellStyle name="20% - Accent2 3 3 2 3 3 2 2" xfId="37765"/>
    <cellStyle name="20% - Accent2 3 3 2 3 3 3" xfId="27500"/>
    <cellStyle name="20% - Accent2 3 3 2 3 4" xfId="11980"/>
    <cellStyle name="20% - Accent2 3 3 2 3 4 2" xfId="32509"/>
    <cellStyle name="20% - Accent2 3 3 2 3 5" xfId="22244"/>
    <cellStyle name="20% - Accent2 3 3 2 3 6" xfId="43036"/>
    <cellStyle name="20% - Accent2 3 3 2 4" xfId="2955"/>
    <cellStyle name="20% - Accent2 3 3 2 4 2" xfId="8211"/>
    <cellStyle name="20% - Accent2 3 3 2 4 2 2" xfId="18479"/>
    <cellStyle name="20% - Accent2 3 3 2 4 2 2 2" xfId="39008"/>
    <cellStyle name="20% - Accent2 3 3 2 4 2 3" xfId="28743"/>
    <cellStyle name="20% - Accent2 3 3 2 4 3" xfId="13223"/>
    <cellStyle name="20% - Accent2 3 3 2 4 3 2" xfId="33752"/>
    <cellStyle name="20% - Accent2 3 3 2 4 4" xfId="23487"/>
    <cellStyle name="20% - Accent2 3 3 2 4 5" xfId="44279"/>
    <cellStyle name="20% - Accent2 3 3 2 5" xfId="5723"/>
    <cellStyle name="20% - Accent2 3 3 2 5 2" xfId="15991"/>
    <cellStyle name="20% - Accent2 3 3 2 5 2 2" xfId="36520"/>
    <cellStyle name="20% - Accent2 3 3 2 5 3" xfId="26255"/>
    <cellStyle name="20% - Accent2 3 3 2 6" xfId="10735"/>
    <cellStyle name="20% - Accent2 3 3 2 6 2" xfId="31264"/>
    <cellStyle name="20% - Accent2 3 3 2 7" xfId="20999"/>
    <cellStyle name="20% - Accent2 3 3 2 8" xfId="41791"/>
    <cellStyle name="20% - Accent2 3 3 3" xfId="712"/>
    <cellStyle name="20% - Accent2 3 3 3 2" xfId="1961"/>
    <cellStyle name="20% - Accent2 3 3 3 2 2" xfId="4449"/>
    <cellStyle name="20% - Accent2 3 3 3 2 2 2" xfId="9705"/>
    <cellStyle name="20% - Accent2 3 3 3 2 2 2 2" xfId="19973"/>
    <cellStyle name="20% - Accent2 3 3 3 2 2 2 2 2" xfId="40502"/>
    <cellStyle name="20% - Accent2 3 3 3 2 2 2 3" xfId="30237"/>
    <cellStyle name="20% - Accent2 3 3 3 2 2 3" xfId="14717"/>
    <cellStyle name="20% - Accent2 3 3 3 2 2 3 2" xfId="35246"/>
    <cellStyle name="20% - Accent2 3 3 3 2 2 4" xfId="24981"/>
    <cellStyle name="20% - Accent2 3 3 3 2 2 5" xfId="45773"/>
    <cellStyle name="20% - Accent2 3 3 3 2 3" xfId="7217"/>
    <cellStyle name="20% - Accent2 3 3 3 2 3 2" xfId="17485"/>
    <cellStyle name="20% - Accent2 3 3 3 2 3 2 2" xfId="38014"/>
    <cellStyle name="20% - Accent2 3 3 3 2 3 3" xfId="27749"/>
    <cellStyle name="20% - Accent2 3 3 3 2 4" xfId="12229"/>
    <cellStyle name="20% - Accent2 3 3 3 2 4 2" xfId="32758"/>
    <cellStyle name="20% - Accent2 3 3 3 2 5" xfId="22493"/>
    <cellStyle name="20% - Accent2 3 3 3 2 6" xfId="43285"/>
    <cellStyle name="20% - Accent2 3 3 3 3" xfId="3204"/>
    <cellStyle name="20% - Accent2 3 3 3 3 2" xfId="8460"/>
    <cellStyle name="20% - Accent2 3 3 3 3 2 2" xfId="18728"/>
    <cellStyle name="20% - Accent2 3 3 3 3 2 2 2" xfId="39257"/>
    <cellStyle name="20% - Accent2 3 3 3 3 2 3" xfId="28992"/>
    <cellStyle name="20% - Accent2 3 3 3 3 3" xfId="13472"/>
    <cellStyle name="20% - Accent2 3 3 3 3 3 2" xfId="34001"/>
    <cellStyle name="20% - Accent2 3 3 3 3 4" xfId="23736"/>
    <cellStyle name="20% - Accent2 3 3 3 3 5" xfId="44528"/>
    <cellStyle name="20% - Accent2 3 3 3 4" xfId="5972"/>
    <cellStyle name="20% - Accent2 3 3 3 4 2" xfId="16240"/>
    <cellStyle name="20% - Accent2 3 3 3 4 2 2" xfId="36769"/>
    <cellStyle name="20% - Accent2 3 3 3 4 3" xfId="26504"/>
    <cellStyle name="20% - Accent2 3 3 3 5" xfId="10984"/>
    <cellStyle name="20% - Accent2 3 3 3 5 2" xfId="31513"/>
    <cellStyle name="20% - Accent2 3 3 3 6" xfId="21248"/>
    <cellStyle name="20% - Accent2 3 3 3 7" xfId="42040"/>
    <cellStyle name="20% - Accent2 3 3 4" xfId="1209"/>
    <cellStyle name="20% - Accent2 3 3 4 2" xfId="2458"/>
    <cellStyle name="20% - Accent2 3 3 4 2 2" xfId="4946"/>
    <cellStyle name="20% - Accent2 3 3 4 2 2 2" xfId="10202"/>
    <cellStyle name="20% - Accent2 3 3 4 2 2 2 2" xfId="20470"/>
    <cellStyle name="20% - Accent2 3 3 4 2 2 2 2 2" xfId="40999"/>
    <cellStyle name="20% - Accent2 3 3 4 2 2 2 3" xfId="30734"/>
    <cellStyle name="20% - Accent2 3 3 4 2 2 3" xfId="15214"/>
    <cellStyle name="20% - Accent2 3 3 4 2 2 3 2" xfId="35743"/>
    <cellStyle name="20% - Accent2 3 3 4 2 2 4" xfId="25478"/>
    <cellStyle name="20% - Accent2 3 3 4 2 2 5" xfId="46270"/>
    <cellStyle name="20% - Accent2 3 3 4 2 3" xfId="7714"/>
    <cellStyle name="20% - Accent2 3 3 4 2 3 2" xfId="17982"/>
    <cellStyle name="20% - Accent2 3 3 4 2 3 2 2" xfId="38511"/>
    <cellStyle name="20% - Accent2 3 3 4 2 3 3" xfId="28246"/>
    <cellStyle name="20% - Accent2 3 3 4 2 4" xfId="12726"/>
    <cellStyle name="20% - Accent2 3 3 4 2 4 2" xfId="33255"/>
    <cellStyle name="20% - Accent2 3 3 4 2 5" xfId="22990"/>
    <cellStyle name="20% - Accent2 3 3 4 2 6" xfId="43782"/>
    <cellStyle name="20% - Accent2 3 3 4 3" xfId="3701"/>
    <cellStyle name="20% - Accent2 3 3 4 3 2" xfId="8957"/>
    <cellStyle name="20% - Accent2 3 3 4 3 2 2" xfId="19225"/>
    <cellStyle name="20% - Accent2 3 3 4 3 2 2 2" xfId="39754"/>
    <cellStyle name="20% - Accent2 3 3 4 3 2 3" xfId="29489"/>
    <cellStyle name="20% - Accent2 3 3 4 3 3" xfId="13969"/>
    <cellStyle name="20% - Accent2 3 3 4 3 3 2" xfId="34498"/>
    <cellStyle name="20% - Accent2 3 3 4 3 4" xfId="24233"/>
    <cellStyle name="20% - Accent2 3 3 4 3 5" xfId="45025"/>
    <cellStyle name="20% - Accent2 3 3 4 4" xfId="6469"/>
    <cellStyle name="20% - Accent2 3 3 4 4 2" xfId="16737"/>
    <cellStyle name="20% - Accent2 3 3 4 4 2 2" xfId="37266"/>
    <cellStyle name="20% - Accent2 3 3 4 4 3" xfId="27001"/>
    <cellStyle name="20% - Accent2 3 3 4 5" xfId="11481"/>
    <cellStyle name="20% - Accent2 3 3 4 5 2" xfId="32010"/>
    <cellStyle name="20% - Accent2 3 3 4 6" xfId="21745"/>
    <cellStyle name="20% - Accent2 3 3 4 7" xfId="42537"/>
    <cellStyle name="20% - Accent2 3 3 5" xfId="1462"/>
    <cellStyle name="20% - Accent2 3 3 5 2" xfId="3951"/>
    <cellStyle name="20% - Accent2 3 3 5 2 2" xfId="9207"/>
    <cellStyle name="20% - Accent2 3 3 5 2 2 2" xfId="19475"/>
    <cellStyle name="20% - Accent2 3 3 5 2 2 2 2" xfId="40004"/>
    <cellStyle name="20% - Accent2 3 3 5 2 2 3" xfId="29739"/>
    <cellStyle name="20% - Accent2 3 3 5 2 3" xfId="14219"/>
    <cellStyle name="20% - Accent2 3 3 5 2 3 2" xfId="34748"/>
    <cellStyle name="20% - Accent2 3 3 5 2 4" xfId="24483"/>
    <cellStyle name="20% - Accent2 3 3 5 2 5" xfId="45275"/>
    <cellStyle name="20% - Accent2 3 3 5 3" xfId="6719"/>
    <cellStyle name="20% - Accent2 3 3 5 3 2" xfId="16987"/>
    <cellStyle name="20% - Accent2 3 3 5 3 2 2" xfId="37516"/>
    <cellStyle name="20% - Accent2 3 3 5 3 3" xfId="27251"/>
    <cellStyle name="20% - Accent2 3 3 5 4" xfId="11731"/>
    <cellStyle name="20% - Accent2 3 3 5 4 2" xfId="32260"/>
    <cellStyle name="20% - Accent2 3 3 5 5" xfId="21995"/>
    <cellStyle name="20% - Accent2 3 3 5 6" xfId="42787"/>
    <cellStyle name="20% - Accent2 3 3 6" xfId="2706"/>
    <cellStyle name="20% - Accent2 3 3 6 2" xfId="7962"/>
    <cellStyle name="20% - Accent2 3 3 6 2 2" xfId="18230"/>
    <cellStyle name="20% - Accent2 3 3 6 2 2 2" xfId="38759"/>
    <cellStyle name="20% - Accent2 3 3 6 2 3" xfId="28494"/>
    <cellStyle name="20% - Accent2 3 3 6 3" xfId="12974"/>
    <cellStyle name="20% - Accent2 3 3 6 3 2" xfId="33503"/>
    <cellStyle name="20% - Accent2 3 3 6 4" xfId="23238"/>
    <cellStyle name="20% - Accent2 3 3 6 5" xfId="44030"/>
    <cellStyle name="20% - Accent2 3 3 7" xfId="5474"/>
    <cellStyle name="20% - Accent2 3 3 7 2" xfId="15742"/>
    <cellStyle name="20% - Accent2 3 3 7 2 2" xfId="36271"/>
    <cellStyle name="20% - Accent2 3 3 7 3" xfId="26006"/>
    <cellStyle name="20% - Accent2 3 3 7 4" xfId="41542"/>
    <cellStyle name="20% - Accent2 3 3 8" xfId="5226"/>
    <cellStyle name="20% - Accent2 3 3 8 2" xfId="15494"/>
    <cellStyle name="20% - Accent2 3 3 8 2 2" xfId="36023"/>
    <cellStyle name="20% - Accent2 3 3 8 3" xfId="25758"/>
    <cellStyle name="20% - Accent2 3 3 9" xfId="10486"/>
    <cellStyle name="20% - Accent2 3 3 9 2" xfId="31015"/>
    <cellStyle name="20% - Accent2 3 4" xfId="343"/>
    <cellStyle name="20% - Accent2 3 4 2" xfId="844"/>
    <cellStyle name="20% - Accent2 3 4 2 2" xfId="2093"/>
    <cellStyle name="20% - Accent2 3 4 2 2 2" xfId="4581"/>
    <cellStyle name="20% - Accent2 3 4 2 2 2 2" xfId="9837"/>
    <cellStyle name="20% - Accent2 3 4 2 2 2 2 2" xfId="20105"/>
    <cellStyle name="20% - Accent2 3 4 2 2 2 2 2 2" xfId="40634"/>
    <cellStyle name="20% - Accent2 3 4 2 2 2 2 3" xfId="30369"/>
    <cellStyle name="20% - Accent2 3 4 2 2 2 3" xfId="14849"/>
    <cellStyle name="20% - Accent2 3 4 2 2 2 3 2" xfId="35378"/>
    <cellStyle name="20% - Accent2 3 4 2 2 2 4" xfId="25113"/>
    <cellStyle name="20% - Accent2 3 4 2 2 2 5" xfId="45905"/>
    <cellStyle name="20% - Accent2 3 4 2 2 3" xfId="7349"/>
    <cellStyle name="20% - Accent2 3 4 2 2 3 2" xfId="17617"/>
    <cellStyle name="20% - Accent2 3 4 2 2 3 2 2" xfId="38146"/>
    <cellStyle name="20% - Accent2 3 4 2 2 3 3" xfId="27881"/>
    <cellStyle name="20% - Accent2 3 4 2 2 4" xfId="12361"/>
    <cellStyle name="20% - Accent2 3 4 2 2 4 2" xfId="32890"/>
    <cellStyle name="20% - Accent2 3 4 2 2 5" xfId="22625"/>
    <cellStyle name="20% - Accent2 3 4 2 2 6" xfId="43417"/>
    <cellStyle name="20% - Accent2 3 4 2 3" xfId="3336"/>
    <cellStyle name="20% - Accent2 3 4 2 3 2" xfId="8592"/>
    <cellStyle name="20% - Accent2 3 4 2 3 2 2" xfId="18860"/>
    <cellStyle name="20% - Accent2 3 4 2 3 2 2 2" xfId="39389"/>
    <cellStyle name="20% - Accent2 3 4 2 3 2 3" xfId="29124"/>
    <cellStyle name="20% - Accent2 3 4 2 3 3" xfId="13604"/>
    <cellStyle name="20% - Accent2 3 4 2 3 3 2" xfId="34133"/>
    <cellStyle name="20% - Accent2 3 4 2 3 4" xfId="23868"/>
    <cellStyle name="20% - Accent2 3 4 2 3 5" xfId="44660"/>
    <cellStyle name="20% - Accent2 3 4 2 4" xfId="6104"/>
    <cellStyle name="20% - Accent2 3 4 2 4 2" xfId="16372"/>
    <cellStyle name="20% - Accent2 3 4 2 4 2 2" xfId="36901"/>
    <cellStyle name="20% - Accent2 3 4 2 4 3" xfId="26636"/>
    <cellStyle name="20% - Accent2 3 4 2 5" xfId="11116"/>
    <cellStyle name="20% - Accent2 3 4 2 5 2" xfId="31645"/>
    <cellStyle name="20% - Accent2 3 4 2 6" xfId="21380"/>
    <cellStyle name="20% - Accent2 3 4 2 7" xfId="42172"/>
    <cellStyle name="20% - Accent2 3 4 3" xfId="1594"/>
    <cellStyle name="20% - Accent2 3 4 3 2" xfId="4083"/>
    <cellStyle name="20% - Accent2 3 4 3 2 2" xfId="9339"/>
    <cellStyle name="20% - Accent2 3 4 3 2 2 2" xfId="19607"/>
    <cellStyle name="20% - Accent2 3 4 3 2 2 2 2" xfId="40136"/>
    <cellStyle name="20% - Accent2 3 4 3 2 2 3" xfId="29871"/>
    <cellStyle name="20% - Accent2 3 4 3 2 3" xfId="14351"/>
    <cellStyle name="20% - Accent2 3 4 3 2 3 2" xfId="34880"/>
    <cellStyle name="20% - Accent2 3 4 3 2 4" xfId="24615"/>
    <cellStyle name="20% - Accent2 3 4 3 2 5" xfId="45407"/>
    <cellStyle name="20% - Accent2 3 4 3 3" xfId="6851"/>
    <cellStyle name="20% - Accent2 3 4 3 3 2" xfId="17119"/>
    <cellStyle name="20% - Accent2 3 4 3 3 2 2" xfId="37648"/>
    <cellStyle name="20% - Accent2 3 4 3 3 3" xfId="27383"/>
    <cellStyle name="20% - Accent2 3 4 3 4" xfId="11863"/>
    <cellStyle name="20% - Accent2 3 4 3 4 2" xfId="32392"/>
    <cellStyle name="20% - Accent2 3 4 3 5" xfId="22127"/>
    <cellStyle name="20% - Accent2 3 4 3 6" xfId="42919"/>
    <cellStyle name="20% - Accent2 3 4 4" xfId="2838"/>
    <cellStyle name="20% - Accent2 3 4 4 2" xfId="8094"/>
    <cellStyle name="20% - Accent2 3 4 4 2 2" xfId="18362"/>
    <cellStyle name="20% - Accent2 3 4 4 2 2 2" xfId="38891"/>
    <cellStyle name="20% - Accent2 3 4 4 2 3" xfId="28626"/>
    <cellStyle name="20% - Accent2 3 4 4 3" xfId="13106"/>
    <cellStyle name="20% - Accent2 3 4 4 3 2" xfId="33635"/>
    <cellStyle name="20% - Accent2 3 4 4 4" xfId="23370"/>
    <cellStyle name="20% - Accent2 3 4 4 5" xfId="44162"/>
    <cellStyle name="20% - Accent2 3 4 5" xfId="5606"/>
    <cellStyle name="20% - Accent2 3 4 5 2" xfId="15874"/>
    <cellStyle name="20% - Accent2 3 4 5 2 2" xfId="36403"/>
    <cellStyle name="20% - Accent2 3 4 5 3" xfId="26138"/>
    <cellStyle name="20% - Accent2 3 4 6" xfId="10618"/>
    <cellStyle name="20% - Accent2 3 4 6 2" xfId="31147"/>
    <cellStyle name="20% - Accent2 3 4 7" xfId="20882"/>
    <cellStyle name="20% - Accent2 3 4 8" xfId="41674"/>
    <cellStyle name="20% - Accent2 3 5" xfId="595"/>
    <cellStyle name="20% - Accent2 3 5 2" xfId="1844"/>
    <cellStyle name="20% - Accent2 3 5 2 2" xfId="4332"/>
    <cellStyle name="20% - Accent2 3 5 2 2 2" xfId="9588"/>
    <cellStyle name="20% - Accent2 3 5 2 2 2 2" xfId="19856"/>
    <cellStyle name="20% - Accent2 3 5 2 2 2 2 2" xfId="40385"/>
    <cellStyle name="20% - Accent2 3 5 2 2 2 3" xfId="30120"/>
    <cellStyle name="20% - Accent2 3 5 2 2 3" xfId="14600"/>
    <cellStyle name="20% - Accent2 3 5 2 2 3 2" xfId="35129"/>
    <cellStyle name="20% - Accent2 3 5 2 2 4" xfId="24864"/>
    <cellStyle name="20% - Accent2 3 5 2 2 5" xfId="45656"/>
    <cellStyle name="20% - Accent2 3 5 2 3" xfId="7100"/>
    <cellStyle name="20% - Accent2 3 5 2 3 2" xfId="17368"/>
    <cellStyle name="20% - Accent2 3 5 2 3 2 2" xfId="37897"/>
    <cellStyle name="20% - Accent2 3 5 2 3 3" xfId="27632"/>
    <cellStyle name="20% - Accent2 3 5 2 4" xfId="12112"/>
    <cellStyle name="20% - Accent2 3 5 2 4 2" xfId="32641"/>
    <cellStyle name="20% - Accent2 3 5 2 5" xfId="22376"/>
    <cellStyle name="20% - Accent2 3 5 2 6" xfId="43168"/>
    <cellStyle name="20% - Accent2 3 5 3" xfId="3087"/>
    <cellStyle name="20% - Accent2 3 5 3 2" xfId="8343"/>
    <cellStyle name="20% - Accent2 3 5 3 2 2" xfId="18611"/>
    <cellStyle name="20% - Accent2 3 5 3 2 2 2" xfId="39140"/>
    <cellStyle name="20% - Accent2 3 5 3 2 3" xfId="28875"/>
    <cellStyle name="20% - Accent2 3 5 3 3" xfId="13355"/>
    <cellStyle name="20% - Accent2 3 5 3 3 2" xfId="33884"/>
    <cellStyle name="20% - Accent2 3 5 3 4" xfId="23619"/>
    <cellStyle name="20% - Accent2 3 5 3 5" xfId="44411"/>
    <cellStyle name="20% - Accent2 3 5 4" xfId="5855"/>
    <cellStyle name="20% - Accent2 3 5 4 2" xfId="16123"/>
    <cellStyle name="20% - Accent2 3 5 4 2 2" xfId="36652"/>
    <cellStyle name="20% - Accent2 3 5 4 3" xfId="26387"/>
    <cellStyle name="20% - Accent2 3 5 5" xfId="10867"/>
    <cellStyle name="20% - Accent2 3 5 5 2" xfId="31396"/>
    <cellStyle name="20% - Accent2 3 5 6" xfId="21131"/>
    <cellStyle name="20% - Accent2 3 5 7" xfId="41923"/>
    <cellStyle name="20% - Accent2 3 6" xfId="1092"/>
    <cellStyle name="20% - Accent2 3 6 2" xfId="2341"/>
    <cellStyle name="20% - Accent2 3 6 2 2" xfId="4829"/>
    <cellStyle name="20% - Accent2 3 6 2 2 2" xfId="10085"/>
    <cellStyle name="20% - Accent2 3 6 2 2 2 2" xfId="20353"/>
    <cellStyle name="20% - Accent2 3 6 2 2 2 2 2" xfId="40882"/>
    <cellStyle name="20% - Accent2 3 6 2 2 2 3" xfId="30617"/>
    <cellStyle name="20% - Accent2 3 6 2 2 3" xfId="15097"/>
    <cellStyle name="20% - Accent2 3 6 2 2 3 2" xfId="35626"/>
    <cellStyle name="20% - Accent2 3 6 2 2 4" xfId="25361"/>
    <cellStyle name="20% - Accent2 3 6 2 2 5" xfId="46153"/>
    <cellStyle name="20% - Accent2 3 6 2 3" xfId="7597"/>
    <cellStyle name="20% - Accent2 3 6 2 3 2" xfId="17865"/>
    <cellStyle name="20% - Accent2 3 6 2 3 2 2" xfId="38394"/>
    <cellStyle name="20% - Accent2 3 6 2 3 3" xfId="28129"/>
    <cellStyle name="20% - Accent2 3 6 2 4" xfId="12609"/>
    <cellStyle name="20% - Accent2 3 6 2 4 2" xfId="33138"/>
    <cellStyle name="20% - Accent2 3 6 2 5" xfId="22873"/>
    <cellStyle name="20% - Accent2 3 6 2 6" xfId="43665"/>
    <cellStyle name="20% - Accent2 3 6 3" xfId="3584"/>
    <cellStyle name="20% - Accent2 3 6 3 2" xfId="8840"/>
    <cellStyle name="20% - Accent2 3 6 3 2 2" xfId="19108"/>
    <cellStyle name="20% - Accent2 3 6 3 2 2 2" xfId="39637"/>
    <cellStyle name="20% - Accent2 3 6 3 2 3" xfId="29372"/>
    <cellStyle name="20% - Accent2 3 6 3 3" xfId="13852"/>
    <cellStyle name="20% - Accent2 3 6 3 3 2" xfId="34381"/>
    <cellStyle name="20% - Accent2 3 6 3 4" xfId="24116"/>
    <cellStyle name="20% - Accent2 3 6 3 5" xfId="44908"/>
    <cellStyle name="20% - Accent2 3 6 4" xfId="6352"/>
    <cellStyle name="20% - Accent2 3 6 4 2" xfId="16620"/>
    <cellStyle name="20% - Accent2 3 6 4 2 2" xfId="37149"/>
    <cellStyle name="20% - Accent2 3 6 4 3" xfId="26884"/>
    <cellStyle name="20% - Accent2 3 6 5" xfId="11364"/>
    <cellStyle name="20% - Accent2 3 6 5 2" xfId="31893"/>
    <cellStyle name="20% - Accent2 3 6 6" xfId="21628"/>
    <cellStyle name="20% - Accent2 3 6 7" xfId="42420"/>
    <cellStyle name="20% - Accent2 3 7" xfId="1345"/>
    <cellStyle name="20% - Accent2 3 7 2" xfId="3834"/>
    <cellStyle name="20% - Accent2 3 7 2 2" xfId="9090"/>
    <cellStyle name="20% - Accent2 3 7 2 2 2" xfId="19358"/>
    <cellStyle name="20% - Accent2 3 7 2 2 2 2" xfId="39887"/>
    <cellStyle name="20% - Accent2 3 7 2 2 3" xfId="29622"/>
    <cellStyle name="20% - Accent2 3 7 2 3" xfId="14102"/>
    <cellStyle name="20% - Accent2 3 7 2 3 2" xfId="34631"/>
    <cellStyle name="20% - Accent2 3 7 2 4" xfId="24366"/>
    <cellStyle name="20% - Accent2 3 7 2 5" xfId="45158"/>
    <cellStyle name="20% - Accent2 3 7 3" xfId="6602"/>
    <cellStyle name="20% - Accent2 3 7 3 2" xfId="16870"/>
    <cellStyle name="20% - Accent2 3 7 3 2 2" xfId="37399"/>
    <cellStyle name="20% - Accent2 3 7 3 3" xfId="27134"/>
    <cellStyle name="20% - Accent2 3 7 4" xfId="11614"/>
    <cellStyle name="20% - Accent2 3 7 4 2" xfId="32143"/>
    <cellStyle name="20% - Accent2 3 7 5" xfId="21878"/>
    <cellStyle name="20% - Accent2 3 7 6" xfId="42670"/>
    <cellStyle name="20% - Accent2 3 8" xfId="2589"/>
    <cellStyle name="20% - Accent2 3 8 2" xfId="7845"/>
    <cellStyle name="20% - Accent2 3 8 2 2" xfId="18113"/>
    <cellStyle name="20% - Accent2 3 8 2 2 2" xfId="38642"/>
    <cellStyle name="20% - Accent2 3 8 2 3" xfId="28377"/>
    <cellStyle name="20% - Accent2 3 8 3" xfId="12857"/>
    <cellStyle name="20% - Accent2 3 8 3 2" xfId="33386"/>
    <cellStyle name="20% - Accent2 3 8 4" xfId="23121"/>
    <cellStyle name="20% - Accent2 3 8 5" xfId="43913"/>
    <cellStyle name="20% - Accent2 3 9" xfId="5357"/>
    <cellStyle name="20% - Accent2 3 9 2" xfId="15625"/>
    <cellStyle name="20% - Accent2 3 9 2 2" xfId="36154"/>
    <cellStyle name="20% - Accent2 3 9 3" xfId="25889"/>
    <cellStyle name="20% - Accent2 3 9 4" xfId="41425"/>
    <cellStyle name="20% - Accent2 4" xfId="106"/>
    <cellStyle name="20% - Accent2 4 10" xfId="10389"/>
    <cellStyle name="20% - Accent2 4 10 2" xfId="30918"/>
    <cellStyle name="20% - Accent2 4 11" xfId="20653"/>
    <cellStyle name="20% - Accent2 4 12" xfId="41197"/>
    <cellStyle name="20% - Accent2 4 2" xfId="227"/>
    <cellStyle name="20% - Accent2 4 2 10" xfId="20770"/>
    <cellStyle name="20% - Accent2 4 2 11" xfId="41314"/>
    <cellStyle name="20% - Accent2 4 2 2" xfId="480"/>
    <cellStyle name="20% - Accent2 4 2 2 2" xfId="981"/>
    <cellStyle name="20% - Accent2 4 2 2 2 2" xfId="2230"/>
    <cellStyle name="20% - Accent2 4 2 2 2 2 2" xfId="4718"/>
    <cellStyle name="20% - Accent2 4 2 2 2 2 2 2" xfId="9974"/>
    <cellStyle name="20% - Accent2 4 2 2 2 2 2 2 2" xfId="20242"/>
    <cellStyle name="20% - Accent2 4 2 2 2 2 2 2 2 2" xfId="40771"/>
    <cellStyle name="20% - Accent2 4 2 2 2 2 2 2 3" xfId="30506"/>
    <cellStyle name="20% - Accent2 4 2 2 2 2 2 3" xfId="14986"/>
    <cellStyle name="20% - Accent2 4 2 2 2 2 2 3 2" xfId="35515"/>
    <cellStyle name="20% - Accent2 4 2 2 2 2 2 4" xfId="25250"/>
    <cellStyle name="20% - Accent2 4 2 2 2 2 2 5" xfId="46042"/>
    <cellStyle name="20% - Accent2 4 2 2 2 2 3" xfId="7486"/>
    <cellStyle name="20% - Accent2 4 2 2 2 2 3 2" xfId="17754"/>
    <cellStyle name="20% - Accent2 4 2 2 2 2 3 2 2" xfId="38283"/>
    <cellStyle name="20% - Accent2 4 2 2 2 2 3 3" xfId="28018"/>
    <cellStyle name="20% - Accent2 4 2 2 2 2 4" xfId="12498"/>
    <cellStyle name="20% - Accent2 4 2 2 2 2 4 2" xfId="33027"/>
    <cellStyle name="20% - Accent2 4 2 2 2 2 5" xfId="22762"/>
    <cellStyle name="20% - Accent2 4 2 2 2 2 6" xfId="43554"/>
    <cellStyle name="20% - Accent2 4 2 2 2 3" xfId="3473"/>
    <cellStyle name="20% - Accent2 4 2 2 2 3 2" xfId="8729"/>
    <cellStyle name="20% - Accent2 4 2 2 2 3 2 2" xfId="18997"/>
    <cellStyle name="20% - Accent2 4 2 2 2 3 2 2 2" xfId="39526"/>
    <cellStyle name="20% - Accent2 4 2 2 2 3 2 3" xfId="29261"/>
    <cellStyle name="20% - Accent2 4 2 2 2 3 3" xfId="13741"/>
    <cellStyle name="20% - Accent2 4 2 2 2 3 3 2" xfId="34270"/>
    <cellStyle name="20% - Accent2 4 2 2 2 3 4" xfId="24005"/>
    <cellStyle name="20% - Accent2 4 2 2 2 3 5" xfId="44797"/>
    <cellStyle name="20% - Accent2 4 2 2 2 4" xfId="6241"/>
    <cellStyle name="20% - Accent2 4 2 2 2 4 2" xfId="16509"/>
    <cellStyle name="20% - Accent2 4 2 2 2 4 2 2" xfId="37038"/>
    <cellStyle name="20% - Accent2 4 2 2 2 4 3" xfId="26773"/>
    <cellStyle name="20% - Accent2 4 2 2 2 5" xfId="11253"/>
    <cellStyle name="20% - Accent2 4 2 2 2 5 2" xfId="31782"/>
    <cellStyle name="20% - Accent2 4 2 2 2 6" xfId="21517"/>
    <cellStyle name="20% - Accent2 4 2 2 2 7" xfId="42309"/>
    <cellStyle name="20% - Accent2 4 2 2 3" xfId="1731"/>
    <cellStyle name="20% - Accent2 4 2 2 3 2" xfId="4220"/>
    <cellStyle name="20% - Accent2 4 2 2 3 2 2" xfId="9476"/>
    <cellStyle name="20% - Accent2 4 2 2 3 2 2 2" xfId="19744"/>
    <cellStyle name="20% - Accent2 4 2 2 3 2 2 2 2" xfId="40273"/>
    <cellStyle name="20% - Accent2 4 2 2 3 2 2 3" xfId="30008"/>
    <cellStyle name="20% - Accent2 4 2 2 3 2 3" xfId="14488"/>
    <cellStyle name="20% - Accent2 4 2 2 3 2 3 2" xfId="35017"/>
    <cellStyle name="20% - Accent2 4 2 2 3 2 4" xfId="24752"/>
    <cellStyle name="20% - Accent2 4 2 2 3 2 5" xfId="45544"/>
    <cellStyle name="20% - Accent2 4 2 2 3 3" xfId="6988"/>
    <cellStyle name="20% - Accent2 4 2 2 3 3 2" xfId="17256"/>
    <cellStyle name="20% - Accent2 4 2 2 3 3 2 2" xfId="37785"/>
    <cellStyle name="20% - Accent2 4 2 2 3 3 3" xfId="27520"/>
    <cellStyle name="20% - Accent2 4 2 2 3 4" xfId="12000"/>
    <cellStyle name="20% - Accent2 4 2 2 3 4 2" xfId="32529"/>
    <cellStyle name="20% - Accent2 4 2 2 3 5" xfId="22264"/>
    <cellStyle name="20% - Accent2 4 2 2 3 6" xfId="43056"/>
    <cellStyle name="20% - Accent2 4 2 2 4" xfId="2975"/>
    <cellStyle name="20% - Accent2 4 2 2 4 2" xfId="8231"/>
    <cellStyle name="20% - Accent2 4 2 2 4 2 2" xfId="18499"/>
    <cellStyle name="20% - Accent2 4 2 2 4 2 2 2" xfId="39028"/>
    <cellStyle name="20% - Accent2 4 2 2 4 2 3" xfId="28763"/>
    <cellStyle name="20% - Accent2 4 2 2 4 3" xfId="13243"/>
    <cellStyle name="20% - Accent2 4 2 2 4 3 2" xfId="33772"/>
    <cellStyle name="20% - Accent2 4 2 2 4 4" xfId="23507"/>
    <cellStyle name="20% - Accent2 4 2 2 4 5" xfId="44299"/>
    <cellStyle name="20% - Accent2 4 2 2 5" xfId="5743"/>
    <cellStyle name="20% - Accent2 4 2 2 5 2" xfId="16011"/>
    <cellStyle name="20% - Accent2 4 2 2 5 2 2" xfId="36540"/>
    <cellStyle name="20% - Accent2 4 2 2 5 3" xfId="26275"/>
    <cellStyle name="20% - Accent2 4 2 2 6" xfId="10755"/>
    <cellStyle name="20% - Accent2 4 2 2 6 2" xfId="31284"/>
    <cellStyle name="20% - Accent2 4 2 2 7" xfId="21019"/>
    <cellStyle name="20% - Accent2 4 2 2 8" xfId="41811"/>
    <cellStyle name="20% - Accent2 4 2 3" xfId="732"/>
    <cellStyle name="20% - Accent2 4 2 3 2" xfId="1981"/>
    <cellStyle name="20% - Accent2 4 2 3 2 2" xfId="4469"/>
    <cellStyle name="20% - Accent2 4 2 3 2 2 2" xfId="9725"/>
    <cellStyle name="20% - Accent2 4 2 3 2 2 2 2" xfId="19993"/>
    <cellStyle name="20% - Accent2 4 2 3 2 2 2 2 2" xfId="40522"/>
    <cellStyle name="20% - Accent2 4 2 3 2 2 2 3" xfId="30257"/>
    <cellStyle name="20% - Accent2 4 2 3 2 2 3" xfId="14737"/>
    <cellStyle name="20% - Accent2 4 2 3 2 2 3 2" xfId="35266"/>
    <cellStyle name="20% - Accent2 4 2 3 2 2 4" xfId="25001"/>
    <cellStyle name="20% - Accent2 4 2 3 2 2 5" xfId="45793"/>
    <cellStyle name="20% - Accent2 4 2 3 2 3" xfId="7237"/>
    <cellStyle name="20% - Accent2 4 2 3 2 3 2" xfId="17505"/>
    <cellStyle name="20% - Accent2 4 2 3 2 3 2 2" xfId="38034"/>
    <cellStyle name="20% - Accent2 4 2 3 2 3 3" xfId="27769"/>
    <cellStyle name="20% - Accent2 4 2 3 2 4" xfId="12249"/>
    <cellStyle name="20% - Accent2 4 2 3 2 4 2" xfId="32778"/>
    <cellStyle name="20% - Accent2 4 2 3 2 5" xfId="22513"/>
    <cellStyle name="20% - Accent2 4 2 3 2 6" xfId="43305"/>
    <cellStyle name="20% - Accent2 4 2 3 3" xfId="3224"/>
    <cellStyle name="20% - Accent2 4 2 3 3 2" xfId="8480"/>
    <cellStyle name="20% - Accent2 4 2 3 3 2 2" xfId="18748"/>
    <cellStyle name="20% - Accent2 4 2 3 3 2 2 2" xfId="39277"/>
    <cellStyle name="20% - Accent2 4 2 3 3 2 3" xfId="29012"/>
    <cellStyle name="20% - Accent2 4 2 3 3 3" xfId="13492"/>
    <cellStyle name="20% - Accent2 4 2 3 3 3 2" xfId="34021"/>
    <cellStyle name="20% - Accent2 4 2 3 3 4" xfId="23756"/>
    <cellStyle name="20% - Accent2 4 2 3 3 5" xfId="44548"/>
    <cellStyle name="20% - Accent2 4 2 3 4" xfId="5992"/>
    <cellStyle name="20% - Accent2 4 2 3 4 2" xfId="16260"/>
    <cellStyle name="20% - Accent2 4 2 3 4 2 2" xfId="36789"/>
    <cellStyle name="20% - Accent2 4 2 3 4 3" xfId="26524"/>
    <cellStyle name="20% - Accent2 4 2 3 5" xfId="11004"/>
    <cellStyle name="20% - Accent2 4 2 3 5 2" xfId="31533"/>
    <cellStyle name="20% - Accent2 4 2 3 6" xfId="21268"/>
    <cellStyle name="20% - Accent2 4 2 3 7" xfId="42060"/>
    <cellStyle name="20% - Accent2 4 2 4" xfId="1229"/>
    <cellStyle name="20% - Accent2 4 2 4 2" xfId="2478"/>
    <cellStyle name="20% - Accent2 4 2 4 2 2" xfId="4966"/>
    <cellStyle name="20% - Accent2 4 2 4 2 2 2" xfId="10222"/>
    <cellStyle name="20% - Accent2 4 2 4 2 2 2 2" xfId="20490"/>
    <cellStyle name="20% - Accent2 4 2 4 2 2 2 2 2" xfId="41019"/>
    <cellStyle name="20% - Accent2 4 2 4 2 2 2 3" xfId="30754"/>
    <cellStyle name="20% - Accent2 4 2 4 2 2 3" xfId="15234"/>
    <cellStyle name="20% - Accent2 4 2 4 2 2 3 2" xfId="35763"/>
    <cellStyle name="20% - Accent2 4 2 4 2 2 4" xfId="25498"/>
    <cellStyle name="20% - Accent2 4 2 4 2 2 5" xfId="46290"/>
    <cellStyle name="20% - Accent2 4 2 4 2 3" xfId="7734"/>
    <cellStyle name="20% - Accent2 4 2 4 2 3 2" xfId="18002"/>
    <cellStyle name="20% - Accent2 4 2 4 2 3 2 2" xfId="38531"/>
    <cellStyle name="20% - Accent2 4 2 4 2 3 3" xfId="28266"/>
    <cellStyle name="20% - Accent2 4 2 4 2 4" xfId="12746"/>
    <cellStyle name="20% - Accent2 4 2 4 2 4 2" xfId="33275"/>
    <cellStyle name="20% - Accent2 4 2 4 2 5" xfId="23010"/>
    <cellStyle name="20% - Accent2 4 2 4 2 6" xfId="43802"/>
    <cellStyle name="20% - Accent2 4 2 4 3" xfId="3721"/>
    <cellStyle name="20% - Accent2 4 2 4 3 2" xfId="8977"/>
    <cellStyle name="20% - Accent2 4 2 4 3 2 2" xfId="19245"/>
    <cellStyle name="20% - Accent2 4 2 4 3 2 2 2" xfId="39774"/>
    <cellStyle name="20% - Accent2 4 2 4 3 2 3" xfId="29509"/>
    <cellStyle name="20% - Accent2 4 2 4 3 3" xfId="13989"/>
    <cellStyle name="20% - Accent2 4 2 4 3 3 2" xfId="34518"/>
    <cellStyle name="20% - Accent2 4 2 4 3 4" xfId="24253"/>
    <cellStyle name="20% - Accent2 4 2 4 3 5" xfId="45045"/>
    <cellStyle name="20% - Accent2 4 2 4 4" xfId="6489"/>
    <cellStyle name="20% - Accent2 4 2 4 4 2" xfId="16757"/>
    <cellStyle name="20% - Accent2 4 2 4 4 2 2" xfId="37286"/>
    <cellStyle name="20% - Accent2 4 2 4 4 3" xfId="27021"/>
    <cellStyle name="20% - Accent2 4 2 4 5" xfId="11501"/>
    <cellStyle name="20% - Accent2 4 2 4 5 2" xfId="32030"/>
    <cellStyle name="20% - Accent2 4 2 4 6" xfId="21765"/>
    <cellStyle name="20% - Accent2 4 2 4 7" xfId="42557"/>
    <cellStyle name="20% - Accent2 4 2 5" xfId="1482"/>
    <cellStyle name="20% - Accent2 4 2 5 2" xfId="3971"/>
    <cellStyle name="20% - Accent2 4 2 5 2 2" xfId="9227"/>
    <cellStyle name="20% - Accent2 4 2 5 2 2 2" xfId="19495"/>
    <cellStyle name="20% - Accent2 4 2 5 2 2 2 2" xfId="40024"/>
    <cellStyle name="20% - Accent2 4 2 5 2 2 3" xfId="29759"/>
    <cellStyle name="20% - Accent2 4 2 5 2 3" xfId="14239"/>
    <cellStyle name="20% - Accent2 4 2 5 2 3 2" xfId="34768"/>
    <cellStyle name="20% - Accent2 4 2 5 2 4" xfId="24503"/>
    <cellStyle name="20% - Accent2 4 2 5 2 5" xfId="45295"/>
    <cellStyle name="20% - Accent2 4 2 5 3" xfId="6739"/>
    <cellStyle name="20% - Accent2 4 2 5 3 2" xfId="17007"/>
    <cellStyle name="20% - Accent2 4 2 5 3 2 2" xfId="37536"/>
    <cellStyle name="20% - Accent2 4 2 5 3 3" xfId="27271"/>
    <cellStyle name="20% - Accent2 4 2 5 4" xfId="11751"/>
    <cellStyle name="20% - Accent2 4 2 5 4 2" xfId="32280"/>
    <cellStyle name="20% - Accent2 4 2 5 5" xfId="22015"/>
    <cellStyle name="20% - Accent2 4 2 5 6" xfId="42807"/>
    <cellStyle name="20% - Accent2 4 2 6" xfId="2726"/>
    <cellStyle name="20% - Accent2 4 2 6 2" xfId="7982"/>
    <cellStyle name="20% - Accent2 4 2 6 2 2" xfId="18250"/>
    <cellStyle name="20% - Accent2 4 2 6 2 2 2" xfId="38779"/>
    <cellStyle name="20% - Accent2 4 2 6 2 3" xfId="28514"/>
    <cellStyle name="20% - Accent2 4 2 6 3" xfId="12994"/>
    <cellStyle name="20% - Accent2 4 2 6 3 2" xfId="33523"/>
    <cellStyle name="20% - Accent2 4 2 6 4" xfId="23258"/>
    <cellStyle name="20% - Accent2 4 2 6 5" xfId="44050"/>
    <cellStyle name="20% - Accent2 4 2 7" xfId="5494"/>
    <cellStyle name="20% - Accent2 4 2 7 2" xfId="15762"/>
    <cellStyle name="20% - Accent2 4 2 7 2 2" xfId="36291"/>
    <cellStyle name="20% - Accent2 4 2 7 3" xfId="26026"/>
    <cellStyle name="20% - Accent2 4 2 7 4" xfId="41562"/>
    <cellStyle name="20% - Accent2 4 2 8" xfId="5246"/>
    <cellStyle name="20% - Accent2 4 2 8 2" xfId="15514"/>
    <cellStyle name="20% - Accent2 4 2 8 2 2" xfId="36043"/>
    <cellStyle name="20% - Accent2 4 2 8 3" xfId="25778"/>
    <cellStyle name="20% - Accent2 4 2 9" xfId="10506"/>
    <cellStyle name="20% - Accent2 4 2 9 2" xfId="31035"/>
    <cellStyle name="20% - Accent2 4 3" xfId="363"/>
    <cellStyle name="20% - Accent2 4 3 2" xfId="864"/>
    <cellStyle name="20% - Accent2 4 3 2 2" xfId="2113"/>
    <cellStyle name="20% - Accent2 4 3 2 2 2" xfId="4601"/>
    <cellStyle name="20% - Accent2 4 3 2 2 2 2" xfId="9857"/>
    <cellStyle name="20% - Accent2 4 3 2 2 2 2 2" xfId="20125"/>
    <cellStyle name="20% - Accent2 4 3 2 2 2 2 2 2" xfId="40654"/>
    <cellStyle name="20% - Accent2 4 3 2 2 2 2 3" xfId="30389"/>
    <cellStyle name="20% - Accent2 4 3 2 2 2 3" xfId="14869"/>
    <cellStyle name="20% - Accent2 4 3 2 2 2 3 2" xfId="35398"/>
    <cellStyle name="20% - Accent2 4 3 2 2 2 4" xfId="25133"/>
    <cellStyle name="20% - Accent2 4 3 2 2 2 5" xfId="45925"/>
    <cellStyle name="20% - Accent2 4 3 2 2 3" xfId="7369"/>
    <cellStyle name="20% - Accent2 4 3 2 2 3 2" xfId="17637"/>
    <cellStyle name="20% - Accent2 4 3 2 2 3 2 2" xfId="38166"/>
    <cellStyle name="20% - Accent2 4 3 2 2 3 3" xfId="27901"/>
    <cellStyle name="20% - Accent2 4 3 2 2 4" xfId="12381"/>
    <cellStyle name="20% - Accent2 4 3 2 2 4 2" xfId="32910"/>
    <cellStyle name="20% - Accent2 4 3 2 2 5" xfId="22645"/>
    <cellStyle name="20% - Accent2 4 3 2 2 6" xfId="43437"/>
    <cellStyle name="20% - Accent2 4 3 2 3" xfId="3356"/>
    <cellStyle name="20% - Accent2 4 3 2 3 2" xfId="8612"/>
    <cellStyle name="20% - Accent2 4 3 2 3 2 2" xfId="18880"/>
    <cellStyle name="20% - Accent2 4 3 2 3 2 2 2" xfId="39409"/>
    <cellStyle name="20% - Accent2 4 3 2 3 2 3" xfId="29144"/>
    <cellStyle name="20% - Accent2 4 3 2 3 3" xfId="13624"/>
    <cellStyle name="20% - Accent2 4 3 2 3 3 2" xfId="34153"/>
    <cellStyle name="20% - Accent2 4 3 2 3 4" xfId="23888"/>
    <cellStyle name="20% - Accent2 4 3 2 3 5" xfId="44680"/>
    <cellStyle name="20% - Accent2 4 3 2 4" xfId="6124"/>
    <cellStyle name="20% - Accent2 4 3 2 4 2" xfId="16392"/>
    <cellStyle name="20% - Accent2 4 3 2 4 2 2" xfId="36921"/>
    <cellStyle name="20% - Accent2 4 3 2 4 3" xfId="26656"/>
    <cellStyle name="20% - Accent2 4 3 2 5" xfId="11136"/>
    <cellStyle name="20% - Accent2 4 3 2 5 2" xfId="31665"/>
    <cellStyle name="20% - Accent2 4 3 2 6" xfId="21400"/>
    <cellStyle name="20% - Accent2 4 3 2 7" xfId="42192"/>
    <cellStyle name="20% - Accent2 4 3 3" xfId="1614"/>
    <cellStyle name="20% - Accent2 4 3 3 2" xfId="4103"/>
    <cellStyle name="20% - Accent2 4 3 3 2 2" xfId="9359"/>
    <cellStyle name="20% - Accent2 4 3 3 2 2 2" xfId="19627"/>
    <cellStyle name="20% - Accent2 4 3 3 2 2 2 2" xfId="40156"/>
    <cellStyle name="20% - Accent2 4 3 3 2 2 3" xfId="29891"/>
    <cellStyle name="20% - Accent2 4 3 3 2 3" xfId="14371"/>
    <cellStyle name="20% - Accent2 4 3 3 2 3 2" xfId="34900"/>
    <cellStyle name="20% - Accent2 4 3 3 2 4" xfId="24635"/>
    <cellStyle name="20% - Accent2 4 3 3 2 5" xfId="45427"/>
    <cellStyle name="20% - Accent2 4 3 3 3" xfId="6871"/>
    <cellStyle name="20% - Accent2 4 3 3 3 2" xfId="17139"/>
    <cellStyle name="20% - Accent2 4 3 3 3 2 2" xfId="37668"/>
    <cellStyle name="20% - Accent2 4 3 3 3 3" xfId="27403"/>
    <cellStyle name="20% - Accent2 4 3 3 4" xfId="11883"/>
    <cellStyle name="20% - Accent2 4 3 3 4 2" xfId="32412"/>
    <cellStyle name="20% - Accent2 4 3 3 5" xfId="22147"/>
    <cellStyle name="20% - Accent2 4 3 3 6" xfId="42939"/>
    <cellStyle name="20% - Accent2 4 3 4" xfId="2858"/>
    <cellStyle name="20% - Accent2 4 3 4 2" xfId="8114"/>
    <cellStyle name="20% - Accent2 4 3 4 2 2" xfId="18382"/>
    <cellStyle name="20% - Accent2 4 3 4 2 2 2" xfId="38911"/>
    <cellStyle name="20% - Accent2 4 3 4 2 3" xfId="28646"/>
    <cellStyle name="20% - Accent2 4 3 4 3" xfId="13126"/>
    <cellStyle name="20% - Accent2 4 3 4 3 2" xfId="33655"/>
    <cellStyle name="20% - Accent2 4 3 4 4" xfId="23390"/>
    <cellStyle name="20% - Accent2 4 3 4 5" xfId="44182"/>
    <cellStyle name="20% - Accent2 4 3 5" xfId="5626"/>
    <cellStyle name="20% - Accent2 4 3 5 2" xfId="15894"/>
    <cellStyle name="20% - Accent2 4 3 5 2 2" xfId="36423"/>
    <cellStyle name="20% - Accent2 4 3 5 3" xfId="26158"/>
    <cellStyle name="20% - Accent2 4 3 6" xfId="10638"/>
    <cellStyle name="20% - Accent2 4 3 6 2" xfId="31167"/>
    <cellStyle name="20% - Accent2 4 3 7" xfId="20902"/>
    <cellStyle name="20% - Accent2 4 3 8" xfId="41694"/>
    <cellStyle name="20% - Accent2 4 4" xfId="615"/>
    <cellStyle name="20% - Accent2 4 4 2" xfId="1864"/>
    <cellStyle name="20% - Accent2 4 4 2 2" xfId="4352"/>
    <cellStyle name="20% - Accent2 4 4 2 2 2" xfId="9608"/>
    <cellStyle name="20% - Accent2 4 4 2 2 2 2" xfId="19876"/>
    <cellStyle name="20% - Accent2 4 4 2 2 2 2 2" xfId="40405"/>
    <cellStyle name="20% - Accent2 4 4 2 2 2 3" xfId="30140"/>
    <cellStyle name="20% - Accent2 4 4 2 2 3" xfId="14620"/>
    <cellStyle name="20% - Accent2 4 4 2 2 3 2" xfId="35149"/>
    <cellStyle name="20% - Accent2 4 4 2 2 4" xfId="24884"/>
    <cellStyle name="20% - Accent2 4 4 2 2 5" xfId="45676"/>
    <cellStyle name="20% - Accent2 4 4 2 3" xfId="7120"/>
    <cellStyle name="20% - Accent2 4 4 2 3 2" xfId="17388"/>
    <cellStyle name="20% - Accent2 4 4 2 3 2 2" xfId="37917"/>
    <cellStyle name="20% - Accent2 4 4 2 3 3" xfId="27652"/>
    <cellStyle name="20% - Accent2 4 4 2 4" xfId="12132"/>
    <cellStyle name="20% - Accent2 4 4 2 4 2" xfId="32661"/>
    <cellStyle name="20% - Accent2 4 4 2 5" xfId="22396"/>
    <cellStyle name="20% - Accent2 4 4 2 6" xfId="43188"/>
    <cellStyle name="20% - Accent2 4 4 3" xfId="3107"/>
    <cellStyle name="20% - Accent2 4 4 3 2" xfId="8363"/>
    <cellStyle name="20% - Accent2 4 4 3 2 2" xfId="18631"/>
    <cellStyle name="20% - Accent2 4 4 3 2 2 2" xfId="39160"/>
    <cellStyle name="20% - Accent2 4 4 3 2 3" xfId="28895"/>
    <cellStyle name="20% - Accent2 4 4 3 3" xfId="13375"/>
    <cellStyle name="20% - Accent2 4 4 3 3 2" xfId="33904"/>
    <cellStyle name="20% - Accent2 4 4 3 4" xfId="23639"/>
    <cellStyle name="20% - Accent2 4 4 3 5" xfId="44431"/>
    <cellStyle name="20% - Accent2 4 4 4" xfId="5875"/>
    <cellStyle name="20% - Accent2 4 4 4 2" xfId="16143"/>
    <cellStyle name="20% - Accent2 4 4 4 2 2" xfId="36672"/>
    <cellStyle name="20% - Accent2 4 4 4 3" xfId="26407"/>
    <cellStyle name="20% - Accent2 4 4 5" xfId="10887"/>
    <cellStyle name="20% - Accent2 4 4 5 2" xfId="31416"/>
    <cellStyle name="20% - Accent2 4 4 6" xfId="21151"/>
    <cellStyle name="20% - Accent2 4 4 7" xfId="41943"/>
    <cellStyle name="20% - Accent2 4 5" xfId="1112"/>
    <cellStyle name="20% - Accent2 4 5 2" xfId="2361"/>
    <cellStyle name="20% - Accent2 4 5 2 2" xfId="4849"/>
    <cellStyle name="20% - Accent2 4 5 2 2 2" xfId="10105"/>
    <cellStyle name="20% - Accent2 4 5 2 2 2 2" xfId="20373"/>
    <cellStyle name="20% - Accent2 4 5 2 2 2 2 2" xfId="40902"/>
    <cellStyle name="20% - Accent2 4 5 2 2 2 3" xfId="30637"/>
    <cellStyle name="20% - Accent2 4 5 2 2 3" xfId="15117"/>
    <cellStyle name="20% - Accent2 4 5 2 2 3 2" xfId="35646"/>
    <cellStyle name="20% - Accent2 4 5 2 2 4" xfId="25381"/>
    <cellStyle name="20% - Accent2 4 5 2 2 5" xfId="46173"/>
    <cellStyle name="20% - Accent2 4 5 2 3" xfId="7617"/>
    <cellStyle name="20% - Accent2 4 5 2 3 2" xfId="17885"/>
    <cellStyle name="20% - Accent2 4 5 2 3 2 2" xfId="38414"/>
    <cellStyle name="20% - Accent2 4 5 2 3 3" xfId="28149"/>
    <cellStyle name="20% - Accent2 4 5 2 4" xfId="12629"/>
    <cellStyle name="20% - Accent2 4 5 2 4 2" xfId="33158"/>
    <cellStyle name="20% - Accent2 4 5 2 5" xfId="22893"/>
    <cellStyle name="20% - Accent2 4 5 2 6" xfId="43685"/>
    <cellStyle name="20% - Accent2 4 5 3" xfId="3604"/>
    <cellStyle name="20% - Accent2 4 5 3 2" xfId="8860"/>
    <cellStyle name="20% - Accent2 4 5 3 2 2" xfId="19128"/>
    <cellStyle name="20% - Accent2 4 5 3 2 2 2" xfId="39657"/>
    <cellStyle name="20% - Accent2 4 5 3 2 3" xfId="29392"/>
    <cellStyle name="20% - Accent2 4 5 3 3" xfId="13872"/>
    <cellStyle name="20% - Accent2 4 5 3 3 2" xfId="34401"/>
    <cellStyle name="20% - Accent2 4 5 3 4" xfId="24136"/>
    <cellStyle name="20% - Accent2 4 5 3 5" xfId="44928"/>
    <cellStyle name="20% - Accent2 4 5 4" xfId="6372"/>
    <cellStyle name="20% - Accent2 4 5 4 2" xfId="16640"/>
    <cellStyle name="20% - Accent2 4 5 4 2 2" xfId="37169"/>
    <cellStyle name="20% - Accent2 4 5 4 3" xfId="26904"/>
    <cellStyle name="20% - Accent2 4 5 5" xfId="11384"/>
    <cellStyle name="20% - Accent2 4 5 5 2" xfId="31913"/>
    <cellStyle name="20% - Accent2 4 5 6" xfId="21648"/>
    <cellStyle name="20% - Accent2 4 5 7" xfId="42440"/>
    <cellStyle name="20% - Accent2 4 6" xfId="1365"/>
    <cellStyle name="20% - Accent2 4 6 2" xfId="3854"/>
    <cellStyle name="20% - Accent2 4 6 2 2" xfId="9110"/>
    <cellStyle name="20% - Accent2 4 6 2 2 2" xfId="19378"/>
    <cellStyle name="20% - Accent2 4 6 2 2 2 2" xfId="39907"/>
    <cellStyle name="20% - Accent2 4 6 2 2 3" xfId="29642"/>
    <cellStyle name="20% - Accent2 4 6 2 3" xfId="14122"/>
    <cellStyle name="20% - Accent2 4 6 2 3 2" xfId="34651"/>
    <cellStyle name="20% - Accent2 4 6 2 4" xfId="24386"/>
    <cellStyle name="20% - Accent2 4 6 2 5" xfId="45178"/>
    <cellStyle name="20% - Accent2 4 6 3" xfId="6622"/>
    <cellStyle name="20% - Accent2 4 6 3 2" xfId="16890"/>
    <cellStyle name="20% - Accent2 4 6 3 2 2" xfId="37419"/>
    <cellStyle name="20% - Accent2 4 6 3 3" xfId="27154"/>
    <cellStyle name="20% - Accent2 4 6 4" xfId="11634"/>
    <cellStyle name="20% - Accent2 4 6 4 2" xfId="32163"/>
    <cellStyle name="20% - Accent2 4 6 5" xfId="21898"/>
    <cellStyle name="20% - Accent2 4 6 6" xfId="42690"/>
    <cellStyle name="20% - Accent2 4 7" xfId="2609"/>
    <cellStyle name="20% - Accent2 4 7 2" xfId="7865"/>
    <cellStyle name="20% - Accent2 4 7 2 2" xfId="18133"/>
    <cellStyle name="20% - Accent2 4 7 2 2 2" xfId="38662"/>
    <cellStyle name="20% - Accent2 4 7 2 3" xfId="28397"/>
    <cellStyle name="20% - Accent2 4 7 3" xfId="12877"/>
    <cellStyle name="20% - Accent2 4 7 3 2" xfId="33406"/>
    <cellStyle name="20% - Accent2 4 7 4" xfId="23141"/>
    <cellStyle name="20% - Accent2 4 7 5" xfId="43933"/>
    <cellStyle name="20% - Accent2 4 8" xfId="5377"/>
    <cellStyle name="20% - Accent2 4 8 2" xfId="15645"/>
    <cellStyle name="20% - Accent2 4 8 2 2" xfId="36174"/>
    <cellStyle name="20% - Accent2 4 8 3" xfId="25909"/>
    <cellStyle name="20% - Accent2 4 8 4" xfId="41445"/>
    <cellStyle name="20% - Accent2 4 9" xfId="5129"/>
    <cellStyle name="20% - Accent2 4 9 2" xfId="15397"/>
    <cellStyle name="20% - Accent2 4 9 2 2" xfId="35926"/>
    <cellStyle name="20% - Accent2 4 9 3" xfId="25661"/>
    <cellStyle name="20% - Accent2 5" xfId="169"/>
    <cellStyle name="20% - Accent2 5 10" xfId="20712"/>
    <cellStyle name="20% - Accent2 5 11" xfId="41256"/>
    <cellStyle name="20% - Accent2 5 2" xfId="422"/>
    <cellStyle name="20% - Accent2 5 2 2" xfId="923"/>
    <cellStyle name="20% - Accent2 5 2 2 2" xfId="2172"/>
    <cellStyle name="20% - Accent2 5 2 2 2 2" xfId="4660"/>
    <cellStyle name="20% - Accent2 5 2 2 2 2 2" xfId="9916"/>
    <cellStyle name="20% - Accent2 5 2 2 2 2 2 2" xfId="20184"/>
    <cellStyle name="20% - Accent2 5 2 2 2 2 2 2 2" xfId="40713"/>
    <cellStyle name="20% - Accent2 5 2 2 2 2 2 3" xfId="30448"/>
    <cellStyle name="20% - Accent2 5 2 2 2 2 3" xfId="14928"/>
    <cellStyle name="20% - Accent2 5 2 2 2 2 3 2" xfId="35457"/>
    <cellStyle name="20% - Accent2 5 2 2 2 2 4" xfId="25192"/>
    <cellStyle name="20% - Accent2 5 2 2 2 2 5" xfId="45984"/>
    <cellStyle name="20% - Accent2 5 2 2 2 3" xfId="7428"/>
    <cellStyle name="20% - Accent2 5 2 2 2 3 2" xfId="17696"/>
    <cellStyle name="20% - Accent2 5 2 2 2 3 2 2" xfId="38225"/>
    <cellStyle name="20% - Accent2 5 2 2 2 3 3" xfId="27960"/>
    <cellStyle name="20% - Accent2 5 2 2 2 4" xfId="12440"/>
    <cellStyle name="20% - Accent2 5 2 2 2 4 2" xfId="32969"/>
    <cellStyle name="20% - Accent2 5 2 2 2 5" xfId="22704"/>
    <cellStyle name="20% - Accent2 5 2 2 2 6" xfId="43496"/>
    <cellStyle name="20% - Accent2 5 2 2 3" xfId="3415"/>
    <cellStyle name="20% - Accent2 5 2 2 3 2" xfId="8671"/>
    <cellStyle name="20% - Accent2 5 2 2 3 2 2" xfId="18939"/>
    <cellStyle name="20% - Accent2 5 2 2 3 2 2 2" xfId="39468"/>
    <cellStyle name="20% - Accent2 5 2 2 3 2 3" xfId="29203"/>
    <cellStyle name="20% - Accent2 5 2 2 3 3" xfId="13683"/>
    <cellStyle name="20% - Accent2 5 2 2 3 3 2" xfId="34212"/>
    <cellStyle name="20% - Accent2 5 2 2 3 4" xfId="23947"/>
    <cellStyle name="20% - Accent2 5 2 2 3 5" xfId="44739"/>
    <cellStyle name="20% - Accent2 5 2 2 4" xfId="6183"/>
    <cellStyle name="20% - Accent2 5 2 2 4 2" xfId="16451"/>
    <cellStyle name="20% - Accent2 5 2 2 4 2 2" xfId="36980"/>
    <cellStyle name="20% - Accent2 5 2 2 4 3" xfId="26715"/>
    <cellStyle name="20% - Accent2 5 2 2 5" xfId="11195"/>
    <cellStyle name="20% - Accent2 5 2 2 5 2" xfId="31724"/>
    <cellStyle name="20% - Accent2 5 2 2 6" xfId="21459"/>
    <cellStyle name="20% - Accent2 5 2 2 7" xfId="42251"/>
    <cellStyle name="20% - Accent2 5 2 3" xfId="1673"/>
    <cellStyle name="20% - Accent2 5 2 3 2" xfId="4162"/>
    <cellStyle name="20% - Accent2 5 2 3 2 2" xfId="9418"/>
    <cellStyle name="20% - Accent2 5 2 3 2 2 2" xfId="19686"/>
    <cellStyle name="20% - Accent2 5 2 3 2 2 2 2" xfId="40215"/>
    <cellStyle name="20% - Accent2 5 2 3 2 2 3" xfId="29950"/>
    <cellStyle name="20% - Accent2 5 2 3 2 3" xfId="14430"/>
    <cellStyle name="20% - Accent2 5 2 3 2 3 2" xfId="34959"/>
    <cellStyle name="20% - Accent2 5 2 3 2 4" xfId="24694"/>
    <cellStyle name="20% - Accent2 5 2 3 2 5" xfId="45486"/>
    <cellStyle name="20% - Accent2 5 2 3 3" xfId="6930"/>
    <cellStyle name="20% - Accent2 5 2 3 3 2" xfId="17198"/>
    <cellStyle name="20% - Accent2 5 2 3 3 2 2" xfId="37727"/>
    <cellStyle name="20% - Accent2 5 2 3 3 3" xfId="27462"/>
    <cellStyle name="20% - Accent2 5 2 3 4" xfId="11942"/>
    <cellStyle name="20% - Accent2 5 2 3 4 2" xfId="32471"/>
    <cellStyle name="20% - Accent2 5 2 3 5" xfId="22206"/>
    <cellStyle name="20% - Accent2 5 2 3 6" xfId="42998"/>
    <cellStyle name="20% - Accent2 5 2 4" xfId="2917"/>
    <cellStyle name="20% - Accent2 5 2 4 2" xfId="8173"/>
    <cellStyle name="20% - Accent2 5 2 4 2 2" xfId="18441"/>
    <cellStyle name="20% - Accent2 5 2 4 2 2 2" xfId="38970"/>
    <cellStyle name="20% - Accent2 5 2 4 2 3" xfId="28705"/>
    <cellStyle name="20% - Accent2 5 2 4 3" xfId="13185"/>
    <cellStyle name="20% - Accent2 5 2 4 3 2" xfId="33714"/>
    <cellStyle name="20% - Accent2 5 2 4 4" xfId="23449"/>
    <cellStyle name="20% - Accent2 5 2 4 5" xfId="44241"/>
    <cellStyle name="20% - Accent2 5 2 5" xfId="5685"/>
    <cellStyle name="20% - Accent2 5 2 5 2" xfId="15953"/>
    <cellStyle name="20% - Accent2 5 2 5 2 2" xfId="36482"/>
    <cellStyle name="20% - Accent2 5 2 5 3" xfId="26217"/>
    <cellStyle name="20% - Accent2 5 2 6" xfId="10697"/>
    <cellStyle name="20% - Accent2 5 2 6 2" xfId="31226"/>
    <cellStyle name="20% - Accent2 5 2 7" xfId="20961"/>
    <cellStyle name="20% - Accent2 5 2 8" xfId="41753"/>
    <cellStyle name="20% - Accent2 5 3" xfId="674"/>
    <cellStyle name="20% - Accent2 5 3 2" xfId="1923"/>
    <cellStyle name="20% - Accent2 5 3 2 2" xfId="4411"/>
    <cellStyle name="20% - Accent2 5 3 2 2 2" xfId="9667"/>
    <cellStyle name="20% - Accent2 5 3 2 2 2 2" xfId="19935"/>
    <cellStyle name="20% - Accent2 5 3 2 2 2 2 2" xfId="40464"/>
    <cellStyle name="20% - Accent2 5 3 2 2 2 3" xfId="30199"/>
    <cellStyle name="20% - Accent2 5 3 2 2 3" xfId="14679"/>
    <cellStyle name="20% - Accent2 5 3 2 2 3 2" xfId="35208"/>
    <cellStyle name="20% - Accent2 5 3 2 2 4" xfId="24943"/>
    <cellStyle name="20% - Accent2 5 3 2 2 5" xfId="45735"/>
    <cellStyle name="20% - Accent2 5 3 2 3" xfId="7179"/>
    <cellStyle name="20% - Accent2 5 3 2 3 2" xfId="17447"/>
    <cellStyle name="20% - Accent2 5 3 2 3 2 2" xfId="37976"/>
    <cellStyle name="20% - Accent2 5 3 2 3 3" xfId="27711"/>
    <cellStyle name="20% - Accent2 5 3 2 4" xfId="12191"/>
    <cellStyle name="20% - Accent2 5 3 2 4 2" xfId="32720"/>
    <cellStyle name="20% - Accent2 5 3 2 5" xfId="22455"/>
    <cellStyle name="20% - Accent2 5 3 2 6" xfId="43247"/>
    <cellStyle name="20% - Accent2 5 3 3" xfId="3166"/>
    <cellStyle name="20% - Accent2 5 3 3 2" xfId="8422"/>
    <cellStyle name="20% - Accent2 5 3 3 2 2" xfId="18690"/>
    <cellStyle name="20% - Accent2 5 3 3 2 2 2" xfId="39219"/>
    <cellStyle name="20% - Accent2 5 3 3 2 3" xfId="28954"/>
    <cellStyle name="20% - Accent2 5 3 3 3" xfId="13434"/>
    <cellStyle name="20% - Accent2 5 3 3 3 2" xfId="33963"/>
    <cellStyle name="20% - Accent2 5 3 3 4" xfId="23698"/>
    <cellStyle name="20% - Accent2 5 3 3 5" xfId="44490"/>
    <cellStyle name="20% - Accent2 5 3 4" xfId="5934"/>
    <cellStyle name="20% - Accent2 5 3 4 2" xfId="16202"/>
    <cellStyle name="20% - Accent2 5 3 4 2 2" xfId="36731"/>
    <cellStyle name="20% - Accent2 5 3 4 3" xfId="26466"/>
    <cellStyle name="20% - Accent2 5 3 5" xfId="10946"/>
    <cellStyle name="20% - Accent2 5 3 5 2" xfId="31475"/>
    <cellStyle name="20% - Accent2 5 3 6" xfId="21210"/>
    <cellStyle name="20% - Accent2 5 3 7" xfId="42002"/>
    <cellStyle name="20% - Accent2 5 4" xfId="1171"/>
    <cellStyle name="20% - Accent2 5 4 2" xfId="2420"/>
    <cellStyle name="20% - Accent2 5 4 2 2" xfId="4908"/>
    <cellStyle name="20% - Accent2 5 4 2 2 2" xfId="10164"/>
    <cellStyle name="20% - Accent2 5 4 2 2 2 2" xfId="20432"/>
    <cellStyle name="20% - Accent2 5 4 2 2 2 2 2" xfId="40961"/>
    <cellStyle name="20% - Accent2 5 4 2 2 2 3" xfId="30696"/>
    <cellStyle name="20% - Accent2 5 4 2 2 3" xfId="15176"/>
    <cellStyle name="20% - Accent2 5 4 2 2 3 2" xfId="35705"/>
    <cellStyle name="20% - Accent2 5 4 2 2 4" xfId="25440"/>
    <cellStyle name="20% - Accent2 5 4 2 2 5" xfId="46232"/>
    <cellStyle name="20% - Accent2 5 4 2 3" xfId="7676"/>
    <cellStyle name="20% - Accent2 5 4 2 3 2" xfId="17944"/>
    <cellStyle name="20% - Accent2 5 4 2 3 2 2" xfId="38473"/>
    <cellStyle name="20% - Accent2 5 4 2 3 3" xfId="28208"/>
    <cellStyle name="20% - Accent2 5 4 2 4" xfId="12688"/>
    <cellStyle name="20% - Accent2 5 4 2 4 2" xfId="33217"/>
    <cellStyle name="20% - Accent2 5 4 2 5" xfId="22952"/>
    <cellStyle name="20% - Accent2 5 4 2 6" xfId="43744"/>
    <cellStyle name="20% - Accent2 5 4 3" xfId="3663"/>
    <cellStyle name="20% - Accent2 5 4 3 2" xfId="8919"/>
    <cellStyle name="20% - Accent2 5 4 3 2 2" xfId="19187"/>
    <cellStyle name="20% - Accent2 5 4 3 2 2 2" xfId="39716"/>
    <cellStyle name="20% - Accent2 5 4 3 2 3" xfId="29451"/>
    <cellStyle name="20% - Accent2 5 4 3 3" xfId="13931"/>
    <cellStyle name="20% - Accent2 5 4 3 3 2" xfId="34460"/>
    <cellStyle name="20% - Accent2 5 4 3 4" xfId="24195"/>
    <cellStyle name="20% - Accent2 5 4 3 5" xfId="44987"/>
    <cellStyle name="20% - Accent2 5 4 4" xfId="6431"/>
    <cellStyle name="20% - Accent2 5 4 4 2" xfId="16699"/>
    <cellStyle name="20% - Accent2 5 4 4 2 2" xfId="37228"/>
    <cellStyle name="20% - Accent2 5 4 4 3" xfId="26963"/>
    <cellStyle name="20% - Accent2 5 4 5" xfId="11443"/>
    <cellStyle name="20% - Accent2 5 4 5 2" xfId="31972"/>
    <cellStyle name="20% - Accent2 5 4 6" xfId="21707"/>
    <cellStyle name="20% - Accent2 5 4 7" xfId="42499"/>
    <cellStyle name="20% - Accent2 5 5" xfId="1424"/>
    <cellStyle name="20% - Accent2 5 5 2" xfId="3913"/>
    <cellStyle name="20% - Accent2 5 5 2 2" xfId="9169"/>
    <cellStyle name="20% - Accent2 5 5 2 2 2" xfId="19437"/>
    <cellStyle name="20% - Accent2 5 5 2 2 2 2" xfId="39966"/>
    <cellStyle name="20% - Accent2 5 5 2 2 3" xfId="29701"/>
    <cellStyle name="20% - Accent2 5 5 2 3" xfId="14181"/>
    <cellStyle name="20% - Accent2 5 5 2 3 2" xfId="34710"/>
    <cellStyle name="20% - Accent2 5 5 2 4" xfId="24445"/>
    <cellStyle name="20% - Accent2 5 5 2 5" xfId="45237"/>
    <cellStyle name="20% - Accent2 5 5 3" xfId="6681"/>
    <cellStyle name="20% - Accent2 5 5 3 2" xfId="16949"/>
    <cellStyle name="20% - Accent2 5 5 3 2 2" xfId="37478"/>
    <cellStyle name="20% - Accent2 5 5 3 3" xfId="27213"/>
    <cellStyle name="20% - Accent2 5 5 4" xfId="11693"/>
    <cellStyle name="20% - Accent2 5 5 4 2" xfId="32222"/>
    <cellStyle name="20% - Accent2 5 5 5" xfId="21957"/>
    <cellStyle name="20% - Accent2 5 5 6" xfId="42749"/>
    <cellStyle name="20% - Accent2 5 6" xfId="2668"/>
    <cellStyle name="20% - Accent2 5 6 2" xfId="7924"/>
    <cellStyle name="20% - Accent2 5 6 2 2" xfId="18192"/>
    <cellStyle name="20% - Accent2 5 6 2 2 2" xfId="38721"/>
    <cellStyle name="20% - Accent2 5 6 2 3" xfId="28456"/>
    <cellStyle name="20% - Accent2 5 6 3" xfId="12936"/>
    <cellStyle name="20% - Accent2 5 6 3 2" xfId="33465"/>
    <cellStyle name="20% - Accent2 5 6 4" xfId="23200"/>
    <cellStyle name="20% - Accent2 5 6 5" xfId="43992"/>
    <cellStyle name="20% - Accent2 5 7" xfId="5436"/>
    <cellStyle name="20% - Accent2 5 7 2" xfId="15704"/>
    <cellStyle name="20% - Accent2 5 7 2 2" xfId="36233"/>
    <cellStyle name="20% - Accent2 5 7 3" xfId="25968"/>
    <cellStyle name="20% - Accent2 5 7 4" xfId="41504"/>
    <cellStyle name="20% - Accent2 5 8" xfId="5188"/>
    <cellStyle name="20% - Accent2 5 8 2" xfId="15456"/>
    <cellStyle name="20% - Accent2 5 8 2 2" xfId="35985"/>
    <cellStyle name="20% - Accent2 5 8 3" xfId="25720"/>
    <cellStyle name="20% - Accent2 5 9" xfId="10448"/>
    <cellStyle name="20% - Accent2 5 9 2" xfId="30977"/>
    <cellStyle name="20% - Accent2 6" xfId="287"/>
    <cellStyle name="20% - Accent2 6 10" xfId="20829"/>
    <cellStyle name="20% - Accent2 6 11" xfId="41373"/>
    <cellStyle name="20% - Accent2 6 2" xfId="539"/>
    <cellStyle name="20% - Accent2 6 2 2" xfId="1040"/>
    <cellStyle name="20% - Accent2 6 2 2 2" xfId="2289"/>
    <cellStyle name="20% - Accent2 6 2 2 2 2" xfId="4777"/>
    <cellStyle name="20% - Accent2 6 2 2 2 2 2" xfId="10033"/>
    <cellStyle name="20% - Accent2 6 2 2 2 2 2 2" xfId="20301"/>
    <cellStyle name="20% - Accent2 6 2 2 2 2 2 2 2" xfId="40830"/>
    <cellStyle name="20% - Accent2 6 2 2 2 2 2 3" xfId="30565"/>
    <cellStyle name="20% - Accent2 6 2 2 2 2 3" xfId="15045"/>
    <cellStyle name="20% - Accent2 6 2 2 2 2 3 2" xfId="35574"/>
    <cellStyle name="20% - Accent2 6 2 2 2 2 4" xfId="25309"/>
    <cellStyle name="20% - Accent2 6 2 2 2 2 5" xfId="46101"/>
    <cellStyle name="20% - Accent2 6 2 2 2 3" xfId="7545"/>
    <cellStyle name="20% - Accent2 6 2 2 2 3 2" xfId="17813"/>
    <cellStyle name="20% - Accent2 6 2 2 2 3 2 2" xfId="38342"/>
    <cellStyle name="20% - Accent2 6 2 2 2 3 3" xfId="28077"/>
    <cellStyle name="20% - Accent2 6 2 2 2 4" xfId="12557"/>
    <cellStyle name="20% - Accent2 6 2 2 2 4 2" xfId="33086"/>
    <cellStyle name="20% - Accent2 6 2 2 2 5" xfId="22821"/>
    <cellStyle name="20% - Accent2 6 2 2 2 6" xfId="43613"/>
    <cellStyle name="20% - Accent2 6 2 2 3" xfId="3532"/>
    <cellStyle name="20% - Accent2 6 2 2 3 2" xfId="8788"/>
    <cellStyle name="20% - Accent2 6 2 2 3 2 2" xfId="19056"/>
    <cellStyle name="20% - Accent2 6 2 2 3 2 2 2" xfId="39585"/>
    <cellStyle name="20% - Accent2 6 2 2 3 2 3" xfId="29320"/>
    <cellStyle name="20% - Accent2 6 2 2 3 3" xfId="13800"/>
    <cellStyle name="20% - Accent2 6 2 2 3 3 2" xfId="34329"/>
    <cellStyle name="20% - Accent2 6 2 2 3 4" xfId="24064"/>
    <cellStyle name="20% - Accent2 6 2 2 3 5" xfId="44856"/>
    <cellStyle name="20% - Accent2 6 2 2 4" xfId="6300"/>
    <cellStyle name="20% - Accent2 6 2 2 4 2" xfId="16568"/>
    <cellStyle name="20% - Accent2 6 2 2 4 2 2" xfId="37097"/>
    <cellStyle name="20% - Accent2 6 2 2 4 3" xfId="26832"/>
    <cellStyle name="20% - Accent2 6 2 2 5" xfId="11312"/>
    <cellStyle name="20% - Accent2 6 2 2 5 2" xfId="31841"/>
    <cellStyle name="20% - Accent2 6 2 2 6" xfId="21576"/>
    <cellStyle name="20% - Accent2 6 2 2 7" xfId="42368"/>
    <cellStyle name="20% - Accent2 6 2 3" xfId="1790"/>
    <cellStyle name="20% - Accent2 6 2 3 2" xfId="4279"/>
    <cellStyle name="20% - Accent2 6 2 3 2 2" xfId="9535"/>
    <cellStyle name="20% - Accent2 6 2 3 2 2 2" xfId="19803"/>
    <cellStyle name="20% - Accent2 6 2 3 2 2 2 2" xfId="40332"/>
    <cellStyle name="20% - Accent2 6 2 3 2 2 3" xfId="30067"/>
    <cellStyle name="20% - Accent2 6 2 3 2 3" xfId="14547"/>
    <cellStyle name="20% - Accent2 6 2 3 2 3 2" xfId="35076"/>
    <cellStyle name="20% - Accent2 6 2 3 2 4" xfId="24811"/>
    <cellStyle name="20% - Accent2 6 2 3 2 5" xfId="45603"/>
    <cellStyle name="20% - Accent2 6 2 3 3" xfId="7047"/>
    <cellStyle name="20% - Accent2 6 2 3 3 2" xfId="17315"/>
    <cellStyle name="20% - Accent2 6 2 3 3 2 2" xfId="37844"/>
    <cellStyle name="20% - Accent2 6 2 3 3 3" xfId="27579"/>
    <cellStyle name="20% - Accent2 6 2 3 4" xfId="12059"/>
    <cellStyle name="20% - Accent2 6 2 3 4 2" xfId="32588"/>
    <cellStyle name="20% - Accent2 6 2 3 5" xfId="22323"/>
    <cellStyle name="20% - Accent2 6 2 3 6" xfId="43115"/>
    <cellStyle name="20% - Accent2 6 2 4" xfId="3034"/>
    <cellStyle name="20% - Accent2 6 2 4 2" xfId="8290"/>
    <cellStyle name="20% - Accent2 6 2 4 2 2" xfId="18558"/>
    <cellStyle name="20% - Accent2 6 2 4 2 2 2" xfId="39087"/>
    <cellStyle name="20% - Accent2 6 2 4 2 3" xfId="28822"/>
    <cellStyle name="20% - Accent2 6 2 4 3" xfId="13302"/>
    <cellStyle name="20% - Accent2 6 2 4 3 2" xfId="33831"/>
    <cellStyle name="20% - Accent2 6 2 4 4" xfId="23566"/>
    <cellStyle name="20% - Accent2 6 2 4 5" xfId="44358"/>
    <cellStyle name="20% - Accent2 6 2 5" xfId="5802"/>
    <cellStyle name="20% - Accent2 6 2 5 2" xfId="16070"/>
    <cellStyle name="20% - Accent2 6 2 5 2 2" xfId="36599"/>
    <cellStyle name="20% - Accent2 6 2 5 3" xfId="26334"/>
    <cellStyle name="20% - Accent2 6 2 6" xfId="10814"/>
    <cellStyle name="20% - Accent2 6 2 6 2" xfId="31343"/>
    <cellStyle name="20% - Accent2 6 2 7" xfId="21078"/>
    <cellStyle name="20% - Accent2 6 2 8" xfId="41870"/>
    <cellStyle name="20% - Accent2 6 3" xfId="791"/>
    <cellStyle name="20% - Accent2 6 3 2" xfId="2040"/>
    <cellStyle name="20% - Accent2 6 3 2 2" xfId="4528"/>
    <cellStyle name="20% - Accent2 6 3 2 2 2" xfId="9784"/>
    <cellStyle name="20% - Accent2 6 3 2 2 2 2" xfId="20052"/>
    <cellStyle name="20% - Accent2 6 3 2 2 2 2 2" xfId="40581"/>
    <cellStyle name="20% - Accent2 6 3 2 2 2 3" xfId="30316"/>
    <cellStyle name="20% - Accent2 6 3 2 2 3" xfId="14796"/>
    <cellStyle name="20% - Accent2 6 3 2 2 3 2" xfId="35325"/>
    <cellStyle name="20% - Accent2 6 3 2 2 4" xfId="25060"/>
    <cellStyle name="20% - Accent2 6 3 2 2 5" xfId="45852"/>
    <cellStyle name="20% - Accent2 6 3 2 3" xfId="7296"/>
    <cellStyle name="20% - Accent2 6 3 2 3 2" xfId="17564"/>
    <cellStyle name="20% - Accent2 6 3 2 3 2 2" xfId="38093"/>
    <cellStyle name="20% - Accent2 6 3 2 3 3" xfId="27828"/>
    <cellStyle name="20% - Accent2 6 3 2 4" xfId="12308"/>
    <cellStyle name="20% - Accent2 6 3 2 4 2" xfId="32837"/>
    <cellStyle name="20% - Accent2 6 3 2 5" xfId="22572"/>
    <cellStyle name="20% - Accent2 6 3 2 6" xfId="43364"/>
    <cellStyle name="20% - Accent2 6 3 3" xfId="3283"/>
    <cellStyle name="20% - Accent2 6 3 3 2" xfId="8539"/>
    <cellStyle name="20% - Accent2 6 3 3 2 2" xfId="18807"/>
    <cellStyle name="20% - Accent2 6 3 3 2 2 2" xfId="39336"/>
    <cellStyle name="20% - Accent2 6 3 3 2 3" xfId="29071"/>
    <cellStyle name="20% - Accent2 6 3 3 3" xfId="13551"/>
    <cellStyle name="20% - Accent2 6 3 3 3 2" xfId="34080"/>
    <cellStyle name="20% - Accent2 6 3 3 4" xfId="23815"/>
    <cellStyle name="20% - Accent2 6 3 3 5" xfId="44607"/>
    <cellStyle name="20% - Accent2 6 3 4" xfId="6051"/>
    <cellStyle name="20% - Accent2 6 3 4 2" xfId="16319"/>
    <cellStyle name="20% - Accent2 6 3 4 2 2" xfId="36848"/>
    <cellStyle name="20% - Accent2 6 3 4 3" xfId="26583"/>
    <cellStyle name="20% - Accent2 6 3 5" xfId="11063"/>
    <cellStyle name="20% - Accent2 6 3 5 2" xfId="31592"/>
    <cellStyle name="20% - Accent2 6 3 6" xfId="21327"/>
    <cellStyle name="20% - Accent2 6 3 7" xfId="42119"/>
    <cellStyle name="20% - Accent2 6 4" xfId="1288"/>
    <cellStyle name="20% - Accent2 6 4 2" xfId="2537"/>
    <cellStyle name="20% - Accent2 6 4 2 2" xfId="5025"/>
    <cellStyle name="20% - Accent2 6 4 2 2 2" xfId="10281"/>
    <cellStyle name="20% - Accent2 6 4 2 2 2 2" xfId="20549"/>
    <cellStyle name="20% - Accent2 6 4 2 2 2 2 2" xfId="41078"/>
    <cellStyle name="20% - Accent2 6 4 2 2 2 3" xfId="30813"/>
    <cellStyle name="20% - Accent2 6 4 2 2 3" xfId="15293"/>
    <cellStyle name="20% - Accent2 6 4 2 2 3 2" xfId="35822"/>
    <cellStyle name="20% - Accent2 6 4 2 2 4" xfId="25557"/>
    <cellStyle name="20% - Accent2 6 4 2 2 5" xfId="46349"/>
    <cellStyle name="20% - Accent2 6 4 2 3" xfId="7793"/>
    <cellStyle name="20% - Accent2 6 4 2 3 2" xfId="18061"/>
    <cellStyle name="20% - Accent2 6 4 2 3 2 2" xfId="38590"/>
    <cellStyle name="20% - Accent2 6 4 2 3 3" xfId="28325"/>
    <cellStyle name="20% - Accent2 6 4 2 4" xfId="12805"/>
    <cellStyle name="20% - Accent2 6 4 2 4 2" xfId="33334"/>
    <cellStyle name="20% - Accent2 6 4 2 5" xfId="23069"/>
    <cellStyle name="20% - Accent2 6 4 2 6" xfId="43861"/>
    <cellStyle name="20% - Accent2 6 4 3" xfId="3780"/>
    <cellStyle name="20% - Accent2 6 4 3 2" xfId="9036"/>
    <cellStyle name="20% - Accent2 6 4 3 2 2" xfId="19304"/>
    <cellStyle name="20% - Accent2 6 4 3 2 2 2" xfId="39833"/>
    <cellStyle name="20% - Accent2 6 4 3 2 3" xfId="29568"/>
    <cellStyle name="20% - Accent2 6 4 3 3" xfId="14048"/>
    <cellStyle name="20% - Accent2 6 4 3 3 2" xfId="34577"/>
    <cellStyle name="20% - Accent2 6 4 3 4" xfId="24312"/>
    <cellStyle name="20% - Accent2 6 4 3 5" xfId="45104"/>
    <cellStyle name="20% - Accent2 6 4 4" xfId="6548"/>
    <cellStyle name="20% - Accent2 6 4 4 2" xfId="16816"/>
    <cellStyle name="20% - Accent2 6 4 4 2 2" xfId="37345"/>
    <cellStyle name="20% - Accent2 6 4 4 3" xfId="27080"/>
    <cellStyle name="20% - Accent2 6 4 5" xfId="11560"/>
    <cellStyle name="20% - Accent2 6 4 5 2" xfId="32089"/>
    <cellStyle name="20% - Accent2 6 4 6" xfId="21824"/>
    <cellStyle name="20% - Accent2 6 4 7" xfId="42616"/>
    <cellStyle name="20% - Accent2 6 5" xfId="1541"/>
    <cellStyle name="20% - Accent2 6 5 2" xfId="4030"/>
    <cellStyle name="20% - Accent2 6 5 2 2" xfId="9286"/>
    <cellStyle name="20% - Accent2 6 5 2 2 2" xfId="19554"/>
    <cellStyle name="20% - Accent2 6 5 2 2 2 2" xfId="40083"/>
    <cellStyle name="20% - Accent2 6 5 2 2 3" xfId="29818"/>
    <cellStyle name="20% - Accent2 6 5 2 3" xfId="14298"/>
    <cellStyle name="20% - Accent2 6 5 2 3 2" xfId="34827"/>
    <cellStyle name="20% - Accent2 6 5 2 4" xfId="24562"/>
    <cellStyle name="20% - Accent2 6 5 2 5" xfId="45354"/>
    <cellStyle name="20% - Accent2 6 5 3" xfId="6798"/>
    <cellStyle name="20% - Accent2 6 5 3 2" xfId="17066"/>
    <cellStyle name="20% - Accent2 6 5 3 2 2" xfId="37595"/>
    <cellStyle name="20% - Accent2 6 5 3 3" xfId="27330"/>
    <cellStyle name="20% - Accent2 6 5 4" xfId="11810"/>
    <cellStyle name="20% - Accent2 6 5 4 2" xfId="32339"/>
    <cellStyle name="20% - Accent2 6 5 5" xfId="22074"/>
    <cellStyle name="20% - Accent2 6 5 6" xfId="42866"/>
    <cellStyle name="20% - Accent2 6 6" xfId="2785"/>
    <cellStyle name="20% - Accent2 6 6 2" xfId="8041"/>
    <cellStyle name="20% - Accent2 6 6 2 2" xfId="18309"/>
    <cellStyle name="20% - Accent2 6 6 2 2 2" xfId="38838"/>
    <cellStyle name="20% - Accent2 6 6 2 3" xfId="28573"/>
    <cellStyle name="20% - Accent2 6 6 3" xfId="13053"/>
    <cellStyle name="20% - Accent2 6 6 3 2" xfId="33582"/>
    <cellStyle name="20% - Accent2 6 6 4" xfId="23317"/>
    <cellStyle name="20% - Accent2 6 6 5" xfId="44109"/>
    <cellStyle name="20% - Accent2 6 7" xfId="5553"/>
    <cellStyle name="20% - Accent2 6 7 2" xfId="15821"/>
    <cellStyle name="20% - Accent2 6 7 2 2" xfId="36350"/>
    <cellStyle name="20% - Accent2 6 7 3" xfId="26085"/>
    <cellStyle name="20% - Accent2 6 7 4" xfId="41621"/>
    <cellStyle name="20% - Accent2 6 8" xfId="5305"/>
    <cellStyle name="20% - Accent2 6 8 2" xfId="15573"/>
    <cellStyle name="20% - Accent2 6 8 2 2" xfId="36102"/>
    <cellStyle name="20% - Accent2 6 8 3" xfId="25837"/>
    <cellStyle name="20% - Accent2 6 9" xfId="10565"/>
    <cellStyle name="20% - Accent2 6 9 2" xfId="31094"/>
    <cellStyle name="20% - Accent2 7" xfId="300"/>
    <cellStyle name="20% - Accent2 7 2" xfId="804"/>
    <cellStyle name="20% - Accent2 7 2 2" xfId="2053"/>
    <cellStyle name="20% - Accent2 7 2 2 2" xfId="4541"/>
    <cellStyle name="20% - Accent2 7 2 2 2 2" xfId="9797"/>
    <cellStyle name="20% - Accent2 7 2 2 2 2 2" xfId="20065"/>
    <cellStyle name="20% - Accent2 7 2 2 2 2 2 2" xfId="40594"/>
    <cellStyle name="20% - Accent2 7 2 2 2 2 3" xfId="30329"/>
    <cellStyle name="20% - Accent2 7 2 2 2 3" xfId="14809"/>
    <cellStyle name="20% - Accent2 7 2 2 2 3 2" xfId="35338"/>
    <cellStyle name="20% - Accent2 7 2 2 2 4" xfId="25073"/>
    <cellStyle name="20% - Accent2 7 2 2 2 5" xfId="45865"/>
    <cellStyle name="20% - Accent2 7 2 2 3" xfId="7309"/>
    <cellStyle name="20% - Accent2 7 2 2 3 2" xfId="17577"/>
    <cellStyle name="20% - Accent2 7 2 2 3 2 2" xfId="38106"/>
    <cellStyle name="20% - Accent2 7 2 2 3 3" xfId="27841"/>
    <cellStyle name="20% - Accent2 7 2 2 4" xfId="12321"/>
    <cellStyle name="20% - Accent2 7 2 2 4 2" xfId="32850"/>
    <cellStyle name="20% - Accent2 7 2 2 5" xfId="22585"/>
    <cellStyle name="20% - Accent2 7 2 2 6" xfId="43377"/>
    <cellStyle name="20% - Accent2 7 2 3" xfId="3296"/>
    <cellStyle name="20% - Accent2 7 2 3 2" xfId="8552"/>
    <cellStyle name="20% - Accent2 7 2 3 2 2" xfId="18820"/>
    <cellStyle name="20% - Accent2 7 2 3 2 2 2" xfId="39349"/>
    <cellStyle name="20% - Accent2 7 2 3 2 3" xfId="29084"/>
    <cellStyle name="20% - Accent2 7 2 3 3" xfId="13564"/>
    <cellStyle name="20% - Accent2 7 2 3 3 2" xfId="34093"/>
    <cellStyle name="20% - Accent2 7 2 3 4" xfId="23828"/>
    <cellStyle name="20% - Accent2 7 2 3 5" xfId="44620"/>
    <cellStyle name="20% - Accent2 7 2 4" xfId="6064"/>
    <cellStyle name="20% - Accent2 7 2 4 2" xfId="16332"/>
    <cellStyle name="20% - Accent2 7 2 4 2 2" xfId="36861"/>
    <cellStyle name="20% - Accent2 7 2 4 3" xfId="26596"/>
    <cellStyle name="20% - Accent2 7 2 5" xfId="11076"/>
    <cellStyle name="20% - Accent2 7 2 5 2" xfId="31605"/>
    <cellStyle name="20% - Accent2 7 2 6" xfId="21340"/>
    <cellStyle name="20% - Accent2 7 2 7" xfId="42132"/>
    <cellStyle name="20% - Accent2 7 3" xfId="1554"/>
    <cellStyle name="20% - Accent2 7 3 2" xfId="4043"/>
    <cellStyle name="20% - Accent2 7 3 2 2" xfId="9299"/>
    <cellStyle name="20% - Accent2 7 3 2 2 2" xfId="19567"/>
    <cellStyle name="20% - Accent2 7 3 2 2 2 2" xfId="40096"/>
    <cellStyle name="20% - Accent2 7 3 2 2 3" xfId="29831"/>
    <cellStyle name="20% - Accent2 7 3 2 3" xfId="14311"/>
    <cellStyle name="20% - Accent2 7 3 2 3 2" xfId="34840"/>
    <cellStyle name="20% - Accent2 7 3 2 4" xfId="24575"/>
    <cellStyle name="20% - Accent2 7 3 2 5" xfId="45367"/>
    <cellStyle name="20% - Accent2 7 3 3" xfId="6811"/>
    <cellStyle name="20% - Accent2 7 3 3 2" xfId="17079"/>
    <cellStyle name="20% - Accent2 7 3 3 2 2" xfId="37608"/>
    <cellStyle name="20% - Accent2 7 3 3 3" xfId="27343"/>
    <cellStyle name="20% - Accent2 7 3 4" xfId="11823"/>
    <cellStyle name="20% - Accent2 7 3 4 2" xfId="32352"/>
    <cellStyle name="20% - Accent2 7 3 5" xfId="22087"/>
    <cellStyle name="20% - Accent2 7 3 6" xfId="42879"/>
    <cellStyle name="20% - Accent2 7 4" xfId="2798"/>
    <cellStyle name="20% - Accent2 7 4 2" xfId="8054"/>
    <cellStyle name="20% - Accent2 7 4 2 2" xfId="18322"/>
    <cellStyle name="20% - Accent2 7 4 2 2 2" xfId="38851"/>
    <cellStyle name="20% - Accent2 7 4 2 3" xfId="28586"/>
    <cellStyle name="20% - Accent2 7 4 3" xfId="13066"/>
    <cellStyle name="20% - Accent2 7 4 3 2" xfId="33595"/>
    <cellStyle name="20% - Accent2 7 4 4" xfId="23330"/>
    <cellStyle name="20% - Accent2 7 4 5" xfId="44122"/>
    <cellStyle name="20% - Accent2 7 5" xfId="5566"/>
    <cellStyle name="20% - Accent2 7 5 2" xfId="15834"/>
    <cellStyle name="20% - Accent2 7 5 2 2" xfId="36363"/>
    <cellStyle name="20% - Accent2 7 5 3" xfId="26098"/>
    <cellStyle name="20% - Accent2 7 6" xfId="10578"/>
    <cellStyle name="20% - Accent2 7 6 2" xfId="31107"/>
    <cellStyle name="20% - Accent2 7 7" xfId="20842"/>
    <cellStyle name="20% - Accent2 7 8" xfId="41634"/>
    <cellStyle name="20% - Accent2 8" xfId="552"/>
    <cellStyle name="20% - Accent2 8 2" xfId="1803"/>
    <cellStyle name="20% - Accent2 8 2 2" xfId="4292"/>
    <cellStyle name="20% - Accent2 8 2 2 2" xfId="9548"/>
    <cellStyle name="20% - Accent2 8 2 2 2 2" xfId="19816"/>
    <cellStyle name="20% - Accent2 8 2 2 2 2 2" xfId="40345"/>
    <cellStyle name="20% - Accent2 8 2 2 2 3" xfId="30080"/>
    <cellStyle name="20% - Accent2 8 2 2 3" xfId="14560"/>
    <cellStyle name="20% - Accent2 8 2 2 3 2" xfId="35089"/>
    <cellStyle name="20% - Accent2 8 2 2 4" xfId="24824"/>
    <cellStyle name="20% - Accent2 8 2 2 5" xfId="45616"/>
    <cellStyle name="20% - Accent2 8 2 3" xfId="7060"/>
    <cellStyle name="20% - Accent2 8 2 3 2" xfId="17328"/>
    <cellStyle name="20% - Accent2 8 2 3 2 2" xfId="37857"/>
    <cellStyle name="20% - Accent2 8 2 3 3" xfId="27592"/>
    <cellStyle name="20% - Accent2 8 2 4" xfId="12072"/>
    <cellStyle name="20% - Accent2 8 2 4 2" xfId="32601"/>
    <cellStyle name="20% - Accent2 8 2 5" xfId="22336"/>
    <cellStyle name="20% - Accent2 8 2 6" xfId="43128"/>
    <cellStyle name="20% - Accent2 8 3" xfId="3047"/>
    <cellStyle name="20% - Accent2 8 3 2" xfId="8303"/>
    <cellStyle name="20% - Accent2 8 3 2 2" xfId="18571"/>
    <cellStyle name="20% - Accent2 8 3 2 2 2" xfId="39100"/>
    <cellStyle name="20% - Accent2 8 3 2 3" xfId="28835"/>
    <cellStyle name="20% - Accent2 8 3 3" xfId="13315"/>
    <cellStyle name="20% - Accent2 8 3 3 2" xfId="33844"/>
    <cellStyle name="20% - Accent2 8 3 4" xfId="23579"/>
    <cellStyle name="20% - Accent2 8 3 5" xfId="44371"/>
    <cellStyle name="20% - Accent2 8 4" xfId="5815"/>
    <cellStyle name="20% - Accent2 8 4 2" xfId="16083"/>
    <cellStyle name="20% - Accent2 8 4 2 2" xfId="36612"/>
    <cellStyle name="20% - Accent2 8 4 3" xfId="26347"/>
    <cellStyle name="20% - Accent2 8 5" xfId="10827"/>
    <cellStyle name="20% - Accent2 8 5 2" xfId="31356"/>
    <cellStyle name="20% - Accent2 8 6" xfId="21091"/>
    <cellStyle name="20% - Accent2 8 7" xfId="41883"/>
    <cellStyle name="20% - Accent2 9" xfId="1054"/>
    <cellStyle name="20% - Accent2 9 2" xfId="2303"/>
    <cellStyle name="20% - Accent2 9 2 2" xfId="4791"/>
    <cellStyle name="20% - Accent2 9 2 2 2" xfId="10047"/>
    <cellStyle name="20% - Accent2 9 2 2 2 2" xfId="20315"/>
    <cellStyle name="20% - Accent2 9 2 2 2 2 2" xfId="40844"/>
    <cellStyle name="20% - Accent2 9 2 2 2 3" xfId="30579"/>
    <cellStyle name="20% - Accent2 9 2 2 3" xfId="15059"/>
    <cellStyle name="20% - Accent2 9 2 2 3 2" xfId="35588"/>
    <cellStyle name="20% - Accent2 9 2 2 4" xfId="25323"/>
    <cellStyle name="20% - Accent2 9 2 2 5" xfId="46115"/>
    <cellStyle name="20% - Accent2 9 2 3" xfId="7559"/>
    <cellStyle name="20% - Accent2 9 2 3 2" xfId="17827"/>
    <cellStyle name="20% - Accent2 9 2 3 2 2" xfId="38356"/>
    <cellStyle name="20% - Accent2 9 2 3 3" xfId="28091"/>
    <cellStyle name="20% - Accent2 9 2 4" xfId="12571"/>
    <cellStyle name="20% - Accent2 9 2 4 2" xfId="33100"/>
    <cellStyle name="20% - Accent2 9 2 5" xfId="22835"/>
    <cellStyle name="20% - Accent2 9 2 6" xfId="43627"/>
    <cellStyle name="20% - Accent2 9 3" xfId="3546"/>
    <cellStyle name="20% - Accent2 9 3 2" xfId="8802"/>
    <cellStyle name="20% - Accent2 9 3 2 2" xfId="19070"/>
    <cellStyle name="20% - Accent2 9 3 2 2 2" xfId="39599"/>
    <cellStyle name="20% - Accent2 9 3 2 3" xfId="29334"/>
    <cellStyle name="20% - Accent2 9 3 3" xfId="13814"/>
    <cellStyle name="20% - Accent2 9 3 3 2" xfId="34343"/>
    <cellStyle name="20% - Accent2 9 3 4" xfId="24078"/>
    <cellStyle name="20% - Accent2 9 3 5" xfId="44870"/>
    <cellStyle name="20% - Accent2 9 4" xfId="6314"/>
    <cellStyle name="20% - Accent2 9 4 2" xfId="16582"/>
    <cellStyle name="20% - Accent2 9 4 2 2" xfId="37111"/>
    <cellStyle name="20% - Accent2 9 4 3" xfId="26846"/>
    <cellStyle name="20% - Accent2 9 5" xfId="11326"/>
    <cellStyle name="20% - Accent2 9 5 2" xfId="31855"/>
    <cellStyle name="20% - Accent2 9 6" xfId="21590"/>
    <cellStyle name="20% - Accent2 9 7" xfId="42382"/>
    <cellStyle name="20% - Accent3" xfId="26" builtinId="38" customBuiltin="1"/>
    <cellStyle name="20% - Accent3 10" xfId="1304"/>
    <cellStyle name="20% - Accent3 10 2" xfId="3796"/>
    <cellStyle name="20% - Accent3 10 2 2" xfId="9052"/>
    <cellStyle name="20% - Accent3 10 2 2 2" xfId="19320"/>
    <cellStyle name="20% - Accent3 10 2 2 2 2" xfId="39849"/>
    <cellStyle name="20% - Accent3 10 2 2 3" xfId="29584"/>
    <cellStyle name="20% - Accent3 10 2 3" xfId="14064"/>
    <cellStyle name="20% - Accent3 10 2 3 2" xfId="34593"/>
    <cellStyle name="20% - Accent3 10 2 4" xfId="24328"/>
    <cellStyle name="20% - Accent3 10 2 5" xfId="45120"/>
    <cellStyle name="20% - Accent3 10 3" xfId="6564"/>
    <cellStyle name="20% - Accent3 10 3 2" xfId="16832"/>
    <cellStyle name="20% - Accent3 10 3 2 2" xfId="37361"/>
    <cellStyle name="20% - Accent3 10 3 3" xfId="27096"/>
    <cellStyle name="20% - Accent3 10 4" xfId="11576"/>
    <cellStyle name="20% - Accent3 10 4 2" xfId="32105"/>
    <cellStyle name="20% - Accent3 10 5" xfId="21840"/>
    <cellStyle name="20% - Accent3 10 6" xfId="42632"/>
    <cellStyle name="20% - Accent3 11" xfId="2553"/>
    <cellStyle name="20% - Accent3 11 2" xfId="7809"/>
    <cellStyle name="20% - Accent3 11 2 2" xfId="18077"/>
    <cellStyle name="20% - Accent3 11 2 2 2" xfId="38606"/>
    <cellStyle name="20% - Accent3 11 2 3" xfId="28341"/>
    <cellStyle name="20% - Accent3 11 3" xfId="12821"/>
    <cellStyle name="20% - Accent3 11 3 2" xfId="33350"/>
    <cellStyle name="20% - Accent3 11 4" xfId="23085"/>
    <cellStyle name="20% - Accent3 11 5" xfId="43877"/>
    <cellStyle name="20% - Accent3 12" xfId="5044"/>
    <cellStyle name="20% - Accent3 12 2" xfId="10300"/>
    <cellStyle name="20% - Accent3 12 2 2" xfId="20568"/>
    <cellStyle name="20% - Accent3 12 2 2 2" xfId="41097"/>
    <cellStyle name="20% - Accent3 12 2 3" xfId="30832"/>
    <cellStyle name="20% - Accent3 12 3" xfId="15312"/>
    <cellStyle name="20% - Accent3 12 3 2" xfId="35841"/>
    <cellStyle name="20% - Accent3 12 4" xfId="25576"/>
    <cellStyle name="20% - Accent3 12 5" xfId="46368"/>
    <cellStyle name="20% - Accent3 13" xfId="5059"/>
    <cellStyle name="20% - Accent3 13 2" xfId="10315"/>
    <cellStyle name="20% - Accent3 13 2 2" xfId="20583"/>
    <cellStyle name="20% - Accent3 13 2 2 2" xfId="41112"/>
    <cellStyle name="20% - Accent3 13 2 3" xfId="30847"/>
    <cellStyle name="20% - Accent3 13 3" xfId="15327"/>
    <cellStyle name="20% - Accent3 13 3 2" xfId="35856"/>
    <cellStyle name="20% - Accent3 13 4" xfId="25591"/>
    <cellStyle name="20% - Accent3 13 5" xfId="46383"/>
    <cellStyle name="20% - Accent3 14" xfId="5321"/>
    <cellStyle name="20% - Accent3 14 2" xfId="15589"/>
    <cellStyle name="20% - Accent3 14 2 2" xfId="36118"/>
    <cellStyle name="20% - Accent3 14 3" xfId="25853"/>
    <cellStyle name="20% - Accent3 14 4" xfId="41389"/>
    <cellStyle name="20% - Accent3 15" xfId="5073"/>
    <cellStyle name="20% - Accent3 15 2" xfId="15341"/>
    <cellStyle name="20% - Accent3 15 2 2" xfId="35870"/>
    <cellStyle name="20% - Accent3 15 3" xfId="25605"/>
    <cellStyle name="20% - Accent3 16" xfId="10328"/>
    <cellStyle name="20% - Accent3 16 2" xfId="30860"/>
    <cellStyle name="20% - Accent3 17" xfId="20597"/>
    <cellStyle name="20% - Accent3 18" xfId="41127"/>
    <cellStyle name="20% - Accent3 19" xfId="41141"/>
    <cellStyle name="20% - Accent3 2" xfId="59"/>
    <cellStyle name="20% - Accent3 2 10" xfId="5091"/>
    <cellStyle name="20% - Accent3 2 10 2" xfId="15359"/>
    <cellStyle name="20% - Accent3 2 10 2 2" xfId="35888"/>
    <cellStyle name="20% - Accent3 2 10 3" xfId="25623"/>
    <cellStyle name="20% - Accent3 2 11" xfId="10351"/>
    <cellStyle name="20% - Accent3 2 11 2" xfId="30880"/>
    <cellStyle name="20% - Accent3 2 12" xfId="20615"/>
    <cellStyle name="20% - Accent3 2 13" xfId="41159"/>
    <cellStyle name="20% - Accent3 2 2" xfId="131"/>
    <cellStyle name="20% - Accent3 2 2 10" xfId="10411"/>
    <cellStyle name="20% - Accent3 2 2 10 2" xfId="30940"/>
    <cellStyle name="20% - Accent3 2 2 11" xfId="20675"/>
    <cellStyle name="20% - Accent3 2 2 12" xfId="41219"/>
    <cellStyle name="20% - Accent3 2 2 2" xfId="250"/>
    <cellStyle name="20% - Accent3 2 2 2 10" xfId="20792"/>
    <cellStyle name="20% - Accent3 2 2 2 11" xfId="41336"/>
    <cellStyle name="20% - Accent3 2 2 2 2" xfId="502"/>
    <cellStyle name="20% - Accent3 2 2 2 2 2" xfId="1003"/>
    <cellStyle name="20% - Accent3 2 2 2 2 2 2" xfId="2252"/>
    <cellStyle name="20% - Accent3 2 2 2 2 2 2 2" xfId="4740"/>
    <cellStyle name="20% - Accent3 2 2 2 2 2 2 2 2" xfId="9996"/>
    <cellStyle name="20% - Accent3 2 2 2 2 2 2 2 2 2" xfId="20264"/>
    <cellStyle name="20% - Accent3 2 2 2 2 2 2 2 2 2 2" xfId="40793"/>
    <cellStyle name="20% - Accent3 2 2 2 2 2 2 2 2 3" xfId="30528"/>
    <cellStyle name="20% - Accent3 2 2 2 2 2 2 2 3" xfId="15008"/>
    <cellStyle name="20% - Accent3 2 2 2 2 2 2 2 3 2" xfId="35537"/>
    <cellStyle name="20% - Accent3 2 2 2 2 2 2 2 4" xfId="25272"/>
    <cellStyle name="20% - Accent3 2 2 2 2 2 2 2 5" xfId="46064"/>
    <cellStyle name="20% - Accent3 2 2 2 2 2 2 3" xfId="7508"/>
    <cellStyle name="20% - Accent3 2 2 2 2 2 2 3 2" xfId="17776"/>
    <cellStyle name="20% - Accent3 2 2 2 2 2 2 3 2 2" xfId="38305"/>
    <cellStyle name="20% - Accent3 2 2 2 2 2 2 3 3" xfId="28040"/>
    <cellStyle name="20% - Accent3 2 2 2 2 2 2 4" xfId="12520"/>
    <cellStyle name="20% - Accent3 2 2 2 2 2 2 4 2" xfId="33049"/>
    <cellStyle name="20% - Accent3 2 2 2 2 2 2 5" xfId="22784"/>
    <cellStyle name="20% - Accent3 2 2 2 2 2 2 6" xfId="43576"/>
    <cellStyle name="20% - Accent3 2 2 2 2 2 3" xfId="3495"/>
    <cellStyle name="20% - Accent3 2 2 2 2 2 3 2" xfId="8751"/>
    <cellStyle name="20% - Accent3 2 2 2 2 2 3 2 2" xfId="19019"/>
    <cellStyle name="20% - Accent3 2 2 2 2 2 3 2 2 2" xfId="39548"/>
    <cellStyle name="20% - Accent3 2 2 2 2 2 3 2 3" xfId="29283"/>
    <cellStyle name="20% - Accent3 2 2 2 2 2 3 3" xfId="13763"/>
    <cellStyle name="20% - Accent3 2 2 2 2 2 3 3 2" xfId="34292"/>
    <cellStyle name="20% - Accent3 2 2 2 2 2 3 4" xfId="24027"/>
    <cellStyle name="20% - Accent3 2 2 2 2 2 3 5" xfId="44819"/>
    <cellStyle name="20% - Accent3 2 2 2 2 2 4" xfId="6263"/>
    <cellStyle name="20% - Accent3 2 2 2 2 2 4 2" xfId="16531"/>
    <cellStyle name="20% - Accent3 2 2 2 2 2 4 2 2" xfId="37060"/>
    <cellStyle name="20% - Accent3 2 2 2 2 2 4 3" xfId="26795"/>
    <cellStyle name="20% - Accent3 2 2 2 2 2 5" xfId="11275"/>
    <cellStyle name="20% - Accent3 2 2 2 2 2 5 2" xfId="31804"/>
    <cellStyle name="20% - Accent3 2 2 2 2 2 6" xfId="21539"/>
    <cellStyle name="20% - Accent3 2 2 2 2 2 7" xfId="42331"/>
    <cellStyle name="20% - Accent3 2 2 2 2 3" xfId="1753"/>
    <cellStyle name="20% - Accent3 2 2 2 2 3 2" xfId="4242"/>
    <cellStyle name="20% - Accent3 2 2 2 2 3 2 2" xfId="9498"/>
    <cellStyle name="20% - Accent3 2 2 2 2 3 2 2 2" xfId="19766"/>
    <cellStyle name="20% - Accent3 2 2 2 2 3 2 2 2 2" xfId="40295"/>
    <cellStyle name="20% - Accent3 2 2 2 2 3 2 2 3" xfId="30030"/>
    <cellStyle name="20% - Accent3 2 2 2 2 3 2 3" xfId="14510"/>
    <cellStyle name="20% - Accent3 2 2 2 2 3 2 3 2" xfId="35039"/>
    <cellStyle name="20% - Accent3 2 2 2 2 3 2 4" xfId="24774"/>
    <cellStyle name="20% - Accent3 2 2 2 2 3 2 5" xfId="45566"/>
    <cellStyle name="20% - Accent3 2 2 2 2 3 3" xfId="7010"/>
    <cellStyle name="20% - Accent3 2 2 2 2 3 3 2" xfId="17278"/>
    <cellStyle name="20% - Accent3 2 2 2 2 3 3 2 2" xfId="37807"/>
    <cellStyle name="20% - Accent3 2 2 2 2 3 3 3" xfId="27542"/>
    <cellStyle name="20% - Accent3 2 2 2 2 3 4" xfId="12022"/>
    <cellStyle name="20% - Accent3 2 2 2 2 3 4 2" xfId="32551"/>
    <cellStyle name="20% - Accent3 2 2 2 2 3 5" xfId="22286"/>
    <cellStyle name="20% - Accent3 2 2 2 2 3 6" xfId="43078"/>
    <cellStyle name="20% - Accent3 2 2 2 2 4" xfId="2997"/>
    <cellStyle name="20% - Accent3 2 2 2 2 4 2" xfId="8253"/>
    <cellStyle name="20% - Accent3 2 2 2 2 4 2 2" xfId="18521"/>
    <cellStyle name="20% - Accent3 2 2 2 2 4 2 2 2" xfId="39050"/>
    <cellStyle name="20% - Accent3 2 2 2 2 4 2 3" xfId="28785"/>
    <cellStyle name="20% - Accent3 2 2 2 2 4 3" xfId="13265"/>
    <cellStyle name="20% - Accent3 2 2 2 2 4 3 2" xfId="33794"/>
    <cellStyle name="20% - Accent3 2 2 2 2 4 4" xfId="23529"/>
    <cellStyle name="20% - Accent3 2 2 2 2 4 5" xfId="44321"/>
    <cellStyle name="20% - Accent3 2 2 2 2 5" xfId="5765"/>
    <cellStyle name="20% - Accent3 2 2 2 2 5 2" xfId="16033"/>
    <cellStyle name="20% - Accent3 2 2 2 2 5 2 2" xfId="36562"/>
    <cellStyle name="20% - Accent3 2 2 2 2 5 3" xfId="26297"/>
    <cellStyle name="20% - Accent3 2 2 2 2 6" xfId="10777"/>
    <cellStyle name="20% - Accent3 2 2 2 2 6 2" xfId="31306"/>
    <cellStyle name="20% - Accent3 2 2 2 2 7" xfId="21041"/>
    <cellStyle name="20% - Accent3 2 2 2 2 8" xfId="41833"/>
    <cellStyle name="20% - Accent3 2 2 2 3" xfId="754"/>
    <cellStyle name="20% - Accent3 2 2 2 3 2" xfId="2003"/>
    <cellStyle name="20% - Accent3 2 2 2 3 2 2" xfId="4491"/>
    <cellStyle name="20% - Accent3 2 2 2 3 2 2 2" xfId="9747"/>
    <cellStyle name="20% - Accent3 2 2 2 3 2 2 2 2" xfId="20015"/>
    <cellStyle name="20% - Accent3 2 2 2 3 2 2 2 2 2" xfId="40544"/>
    <cellStyle name="20% - Accent3 2 2 2 3 2 2 2 3" xfId="30279"/>
    <cellStyle name="20% - Accent3 2 2 2 3 2 2 3" xfId="14759"/>
    <cellStyle name="20% - Accent3 2 2 2 3 2 2 3 2" xfId="35288"/>
    <cellStyle name="20% - Accent3 2 2 2 3 2 2 4" xfId="25023"/>
    <cellStyle name="20% - Accent3 2 2 2 3 2 2 5" xfId="45815"/>
    <cellStyle name="20% - Accent3 2 2 2 3 2 3" xfId="7259"/>
    <cellStyle name="20% - Accent3 2 2 2 3 2 3 2" xfId="17527"/>
    <cellStyle name="20% - Accent3 2 2 2 3 2 3 2 2" xfId="38056"/>
    <cellStyle name="20% - Accent3 2 2 2 3 2 3 3" xfId="27791"/>
    <cellStyle name="20% - Accent3 2 2 2 3 2 4" xfId="12271"/>
    <cellStyle name="20% - Accent3 2 2 2 3 2 4 2" xfId="32800"/>
    <cellStyle name="20% - Accent3 2 2 2 3 2 5" xfId="22535"/>
    <cellStyle name="20% - Accent3 2 2 2 3 2 6" xfId="43327"/>
    <cellStyle name="20% - Accent3 2 2 2 3 3" xfId="3246"/>
    <cellStyle name="20% - Accent3 2 2 2 3 3 2" xfId="8502"/>
    <cellStyle name="20% - Accent3 2 2 2 3 3 2 2" xfId="18770"/>
    <cellStyle name="20% - Accent3 2 2 2 3 3 2 2 2" xfId="39299"/>
    <cellStyle name="20% - Accent3 2 2 2 3 3 2 3" xfId="29034"/>
    <cellStyle name="20% - Accent3 2 2 2 3 3 3" xfId="13514"/>
    <cellStyle name="20% - Accent3 2 2 2 3 3 3 2" xfId="34043"/>
    <cellStyle name="20% - Accent3 2 2 2 3 3 4" xfId="23778"/>
    <cellStyle name="20% - Accent3 2 2 2 3 3 5" xfId="44570"/>
    <cellStyle name="20% - Accent3 2 2 2 3 4" xfId="6014"/>
    <cellStyle name="20% - Accent3 2 2 2 3 4 2" xfId="16282"/>
    <cellStyle name="20% - Accent3 2 2 2 3 4 2 2" xfId="36811"/>
    <cellStyle name="20% - Accent3 2 2 2 3 4 3" xfId="26546"/>
    <cellStyle name="20% - Accent3 2 2 2 3 5" xfId="11026"/>
    <cellStyle name="20% - Accent3 2 2 2 3 5 2" xfId="31555"/>
    <cellStyle name="20% - Accent3 2 2 2 3 6" xfId="21290"/>
    <cellStyle name="20% - Accent3 2 2 2 3 7" xfId="42082"/>
    <cellStyle name="20% - Accent3 2 2 2 4" xfId="1251"/>
    <cellStyle name="20% - Accent3 2 2 2 4 2" xfId="2500"/>
    <cellStyle name="20% - Accent3 2 2 2 4 2 2" xfId="4988"/>
    <cellStyle name="20% - Accent3 2 2 2 4 2 2 2" xfId="10244"/>
    <cellStyle name="20% - Accent3 2 2 2 4 2 2 2 2" xfId="20512"/>
    <cellStyle name="20% - Accent3 2 2 2 4 2 2 2 2 2" xfId="41041"/>
    <cellStyle name="20% - Accent3 2 2 2 4 2 2 2 3" xfId="30776"/>
    <cellStyle name="20% - Accent3 2 2 2 4 2 2 3" xfId="15256"/>
    <cellStyle name="20% - Accent3 2 2 2 4 2 2 3 2" xfId="35785"/>
    <cellStyle name="20% - Accent3 2 2 2 4 2 2 4" xfId="25520"/>
    <cellStyle name="20% - Accent3 2 2 2 4 2 2 5" xfId="46312"/>
    <cellStyle name="20% - Accent3 2 2 2 4 2 3" xfId="7756"/>
    <cellStyle name="20% - Accent3 2 2 2 4 2 3 2" xfId="18024"/>
    <cellStyle name="20% - Accent3 2 2 2 4 2 3 2 2" xfId="38553"/>
    <cellStyle name="20% - Accent3 2 2 2 4 2 3 3" xfId="28288"/>
    <cellStyle name="20% - Accent3 2 2 2 4 2 4" xfId="12768"/>
    <cellStyle name="20% - Accent3 2 2 2 4 2 4 2" xfId="33297"/>
    <cellStyle name="20% - Accent3 2 2 2 4 2 5" xfId="23032"/>
    <cellStyle name="20% - Accent3 2 2 2 4 2 6" xfId="43824"/>
    <cellStyle name="20% - Accent3 2 2 2 4 3" xfId="3743"/>
    <cellStyle name="20% - Accent3 2 2 2 4 3 2" xfId="8999"/>
    <cellStyle name="20% - Accent3 2 2 2 4 3 2 2" xfId="19267"/>
    <cellStyle name="20% - Accent3 2 2 2 4 3 2 2 2" xfId="39796"/>
    <cellStyle name="20% - Accent3 2 2 2 4 3 2 3" xfId="29531"/>
    <cellStyle name="20% - Accent3 2 2 2 4 3 3" xfId="14011"/>
    <cellStyle name="20% - Accent3 2 2 2 4 3 3 2" xfId="34540"/>
    <cellStyle name="20% - Accent3 2 2 2 4 3 4" xfId="24275"/>
    <cellStyle name="20% - Accent3 2 2 2 4 3 5" xfId="45067"/>
    <cellStyle name="20% - Accent3 2 2 2 4 4" xfId="6511"/>
    <cellStyle name="20% - Accent3 2 2 2 4 4 2" xfId="16779"/>
    <cellStyle name="20% - Accent3 2 2 2 4 4 2 2" xfId="37308"/>
    <cellStyle name="20% - Accent3 2 2 2 4 4 3" xfId="27043"/>
    <cellStyle name="20% - Accent3 2 2 2 4 5" xfId="11523"/>
    <cellStyle name="20% - Accent3 2 2 2 4 5 2" xfId="32052"/>
    <cellStyle name="20% - Accent3 2 2 2 4 6" xfId="21787"/>
    <cellStyle name="20% - Accent3 2 2 2 4 7" xfId="42579"/>
    <cellStyle name="20% - Accent3 2 2 2 5" xfId="1504"/>
    <cellStyle name="20% - Accent3 2 2 2 5 2" xfId="3993"/>
    <cellStyle name="20% - Accent3 2 2 2 5 2 2" xfId="9249"/>
    <cellStyle name="20% - Accent3 2 2 2 5 2 2 2" xfId="19517"/>
    <cellStyle name="20% - Accent3 2 2 2 5 2 2 2 2" xfId="40046"/>
    <cellStyle name="20% - Accent3 2 2 2 5 2 2 3" xfId="29781"/>
    <cellStyle name="20% - Accent3 2 2 2 5 2 3" xfId="14261"/>
    <cellStyle name="20% - Accent3 2 2 2 5 2 3 2" xfId="34790"/>
    <cellStyle name="20% - Accent3 2 2 2 5 2 4" xfId="24525"/>
    <cellStyle name="20% - Accent3 2 2 2 5 2 5" xfId="45317"/>
    <cellStyle name="20% - Accent3 2 2 2 5 3" xfId="6761"/>
    <cellStyle name="20% - Accent3 2 2 2 5 3 2" xfId="17029"/>
    <cellStyle name="20% - Accent3 2 2 2 5 3 2 2" xfId="37558"/>
    <cellStyle name="20% - Accent3 2 2 2 5 3 3" xfId="27293"/>
    <cellStyle name="20% - Accent3 2 2 2 5 4" xfId="11773"/>
    <cellStyle name="20% - Accent3 2 2 2 5 4 2" xfId="32302"/>
    <cellStyle name="20% - Accent3 2 2 2 5 5" xfId="22037"/>
    <cellStyle name="20% - Accent3 2 2 2 5 6" xfId="42829"/>
    <cellStyle name="20% - Accent3 2 2 2 6" xfId="2748"/>
    <cellStyle name="20% - Accent3 2 2 2 6 2" xfId="8004"/>
    <cellStyle name="20% - Accent3 2 2 2 6 2 2" xfId="18272"/>
    <cellStyle name="20% - Accent3 2 2 2 6 2 2 2" xfId="38801"/>
    <cellStyle name="20% - Accent3 2 2 2 6 2 3" xfId="28536"/>
    <cellStyle name="20% - Accent3 2 2 2 6 3" xfId="13016"/>
    <cellStyle name="20% - Accent3 2 2 2 6 3 2" xfId="33545"/>
    <cellStyle name="20% - Accent3 2 2 2 6 4" xfId="23280"/>
    <cellStyle name="20% - Accent3 2 2 2 6 5" xfId="44072"/>
    <cellStyle name="20% - Accent3 2 2 2 7" xfId="5516"/>
    <cellStyle name="20% - Accent3 2 2 2 7 2" xfId="15784"/>
    <cellStyle name="20% - Accent3 2 2 2 7 2 2" xfId="36313"/>
    <cellStyle name="20% - Accent3 2 2 2 7 3" xfId="26048"/>
    <cellStyle name="20% - Accent3 2 2 2 7 4" xfId="41584"/>
    <cellStyle name="20% - Accent3 2 2 2 8" xfId="5268"/>
    <cellStyle name="20% - Accent3 2 2 2 8 2" xfId="15536"/>
    <cellStyle name="20% - Accent3 2 2 2 8 2 2" xfId="36065"/>
    <cellStyle name="20% - Accent3 2 2 2 8 3" xfId="25800"/>
    <cellStyle name="20% - Accent3 2 2 2 9" xfId="10528"/>
    <cellStyle name="20% - Accent3 2 2 2 9 2" xfId="31057"/>
    <cellStyle name="20% - Accent3 2 2 3" xfId="385"/>
    <cellStyle name="20% - Accent3 2 2 3 2" xfId="886"/>
    <cellStyle name="20% - Accent3 2 2 3 2 2" xfId="2135"/>
    <cellStyle name="20% - Accent3 2 2 3 2 2 2" xfId="4623"/>
    <cellStyle name="20% - Accent3 2 2 3 2 2 2 2" xfId="9879"/>
    <cellStyle name="20% - Accent3 2 2 3 2 2 2 2 2" xfId="20147"/>
    <cellStyle name="20% - Accent3 2 2 3 2 2 2 2 2 2" xfId="40676"/>
    <cellStyle name="20% - Accent3 2 2 3 2 2 2 2 3" xfId="30411"/>
    <cellStyle name="20% - Accent3 2 2 3 2 2 2 3" xfId="14891"/>
    <cellStyle name="20% - Accent3 2 2 3 2 2 2 3 2" xfId="35420"/>
    <cellStyle name="20% - Accent3 2 2 3 2 2 2 4" xfId="25155"/>
    <cellStyle name="20% - Accent3 2 2 3 2 2 2 5" xfId="45947"/>
    <cellStyle name="20% - Accent3 2 2 3 2 2 3" xfId="7391"/>
    <cellStyle name="20% - Accent3 2 2 3 2 2 3 2" xfId="17659"/>
    <cellStyle name="20% - Accent3 2 2 3 2 2 3 2 2" xfId="38188"/>
    <cellStyle name="20% - Accent3 2 2 3 2 2 3 3" xfId="27923"/>
    <cellStyle name="20% - Accent3 2 2 3 2 2 4" xfId="12403"/>
    <cellStyle name="20% - Accent3 2 2 3 2 2 4 2" xfId="32932"/>
    <cellStyle name="20% - Accent3 2 2 3 2 2 5" xfId="22667"/>
    <cellStyle name="20% - Accent3 2 2 3 2 2 6" xfId="43459"/>
    <cellStyle name="20% - Accent3 2 2 3 2 3" xfId="3378"/>
    <cellStyle name="20% - Accent3 2 2 3 2 3 2" xfId="8634"/>
    <cellStyle name="20% - Accent3 2 2 3 2 3 2 2" xfId="18902"/>
    <cellStyle name="20% - Accent3 2 2 3 2 3 2 2 2" xfId="39431"/>
    <cellStyle name="20% - Accent3 2 2 3 2 3 2 3" xfId="29166"/>
    <cellStyle name="20% - Accent3 2 2 3 2 3 3" xfId="13646"/>
    <cellStyle name="20% - Accent3 2 2 3 2 3 3 2" xfId="34175"/>
    <cellStyle name="20% - Accent3 2 2 3 2 3 4" xfId="23910"/>
    <cellStyle name="20% - Accent3 2 2 3 2 3 5" xfId="44702"/>
    <cellStyle name="20% - Accent3 2 2 3 2 4" xfId="6146"/>
    <cellStyle name="20% - Accent3 2 2 3 2 4 2" xfId="16414"/>
    <cellStyle name="20% - Accent3 2 2 3 2 4 2 2" xfId="36943"/>
    <cellStyle name="20% - Accent3 2 2 3 2 4 3" xfId="26678"/>
    <cellStyle name="20% - Accent3 2 2 3 2 5" xfId="11158"/>
    <cellStyle name="20% - Accent3 2 2 3 2 5 2" xfId="31687"/>
    <cellStyle name="20% - Accent3 2 2 3 2 6" xfId="21422"/>
    <cellStyle name="20% - Accent3 2 2 3 2 7" xfId="42214"/>
    <cellStyle name="20% - Accent3 2 2 3 3" xfId="1636"/>
    <cellStyle name="20% - Accent3 2 2 3 3 2" xfId="4125"/>
    <cellStyle name="20% - Accent3 2 2 3 3 2 2" xfId="9381"/>
    <cellStyle name="20% - Accent3 2 2 3 3 2 2 2" xfId="19649"/>
    <cellStyle name="20% - Accent3 2 2 3 3 2 2 2 2" xfId="40178"/>
    <cellStyle name="20% - Accent3 2 2 3 3 2 2 3" xfId="29913"/>
    <cellStyle name="20% - Accent3 2 2 3 3 2 3" xfId="14393"/>
    <cellStyle name="20% - Accent3 2 2 3 3 2 3 2" xfId="34922"/>
    <cellStyle name="20% - Accent3 2 2 3 3 2 4" xfId="24657"/>
    <cellStyle name="20% - Accent3 2 2 3 3 2 5" xfId="45449"/>
    <cellStyle name="20% - Accent3 2 2 3 3 3" xfId="6893"/>
    <cellStyle name="20% - Accent3 2 2 3 3 3 2" xfId="17161"/>
    <cellStyle name="20% - Accent3 2 2 3 3 3 2 2" xfId="37690"/>
    <cellStyle name="20% - Accent3 2 2 3 3 3 3" xfId="27425"/>
    <cellStyle name="20% - Accent3 2 2 3 3 4" xfId="11905"/>
    <cellStyle name="20% - Accent3 2 2 3 3 4 2" xfId="32434"/>
    <cellStyle name="20% - Accent3 2 2 3 3 5" xfId="22169"/>
    <cellStyle name="20% - Accent3 2 2 3 3 6" xfId="42961"/>
    <cellStyle name="20% - Accent3 2 2 3 4" xfId="2880"/>
    <cellStyle name="20% - Accent3 2 2 3 4 2" xfId="8136"/>
    <cellStyle name="20% - Accent3 2 2 3 4 2 2" xfId="18404"/>
    <cellStyle name="20% - Accent3 2 2 3 4 2 2 2" xfId="38933"/>
    <cellStyle name="20% - Accent3 2 2 3 4 2 3" xfId="28668"/>
    <cellStyle name="20% - Accent3 2 2 3 4 3" xfId="13148"/>
    <cellStyle name="20% - Accent3 2 2 3 4 3 2" xfId="33677"/>
    <cellStyle name="20% - Accent3 2 2 3 4 4" xfId="23412"/>
    <cellStyle name="20% - Accent3 2 2 3 4 5" xfId="44204"/>
    <cellStyle name="20% - Accent3 2 2 3 5" xfId="5648"/>
    <cellStyle name="20% - Accent3 2 2 3 5 2" xfId="15916"/>
    <cellStyle name="20% - Accent3 2 2 3 5 2 2" xfId="36445"/>
    <cellStyle name="20% - Accent3 2 2 3 5 3" xfId="26180"/>
    <cellStyle name="20% - Accent3 2 2 3 6" xfId="10660"/>
    <cellStyle name="20% - Accent3 2 2 3 6 2" xfId="31189"/>
    <cellStyle name="20% - Accent3 2 2 3 7" xfId="20924"/>
    <cellStyle name="20% - Accent3 2 2 3 8" xfId="41716"/>
    <cellStyle name="20% - Accent3 2 2 4" xfId="637"/>
    <cellStyle name="20% - Accent3 2 2 4 2" xfId="1886"/>
    <cellStyle name="20% - Accent3 2 2 4 2 2" xfId="4374"/>
    <cellStyle name="20% - Accent3 2 2 4 2 2 2" xfId="9630"/>
    <cellStyle name="20% - Accent3 2 2 4 2 2 2 2" xfId="19898"/>
    <cellStyle name="20% - Accent3 2 2 4 2 2 2 2 2" xfId="40427"/>
    <cellStyle name="20% - Accent3 2 2 4 2 2 2 3" xfId="30162"/>
    <cellStyle name="20% - Accent3 2 2 4 2 2 3" xfId="14642"/>
    <cellStyle name="20% - Accent3 2 2 4 2 2 3 2" xfId="35171"/>
    <cellStyle name="20% - Accent3 2 2 4 2 2 4" xfId="24906"/>
    <cellStyle name="20% - Accent3 2 2 4 2 2 5" xfId="45698"/>
    <cellStyle name="20% - Accent3 2 2 4 2 3" xfId="7142"/>
    <cellStyle name="20% - Accent3 2 2 4 2 3 2" xfId="17410"/>
    <cellStyle name="20% - Accent3 2 2 4 2 3 2 2" xfId="37939"/>
    <cellStyle name="20% - Accent3 2 2 4 2 3 3" xfId="27674"/>
    <cellStyle name="20% - Accent3 2 2 4 2 4" xfId="12154"/>
    <cellStyle name="20% - Accent3 2 2 4 2 4 2" xfId="32683"/>
    <cellStyle name="20% - Accent3 2 2 4 2 5" xfId="22418"/>
    <cellStyle name="20% - Accent3 2 2 4 2 6" xfId="43210"/>
    <cellStyle name="20% - Accent3 2 2 4 3" xfId="3129"/>
    <cellStyle name="20% - Accent3 2 2 4 3 2" xfId="8385"/>
    <cellStyle name="20% - Accent3 2 2 4 3 2 2" xfId="18653"/>
    <cellStyle name="20% - Accent3 2 2 4 3 2 2 2" xfId="39182"/>
    <cellStyle name="20% - Accent3 2 2 4 3 2 3" xfId="28917"/>
    <cellStyle name="20% - Accent3 2 2 4 3 3" xfId="13397"/>
    <cellStyle name="20% - Accent3 2 2 4 3 3 2" xfId="33926"/>
    <cellStyle name="20% - Accent3 2 2 4 3 4" xfId="23661"/>
    <cellStyle name="20% - Accent3 2 2 4 3 5" xfId="44453"/>
    <cellStyle name="20% - Accent3 2 2 4 4" xfId="5897"/>
    <cellStyle name="20% - Accent3 2 2 4 4 2" xfId="16165"/>
    <cellStyle name="20% - Accent3 2 2 4 4 2 2" xfId="36694"/>
    <cellStyle name="20% - Accent3 2 2 4 4 3" xfId="26429"/>
    <cellStyle name="20% - Accent3 2 2 4 5" xfId="10909"/>
    <cellStyle name="20% - Accent3 2 2 4 5 2" xfId="31438"/>
    <cellStyle name="20% - Accent3 2 2 4 6" xfId="21173"/>
    <cellStyle name="20% - Accent3 2 2 4 7" xfId="41965"/>
    <cellStyle name="20% - Accent3 2 2 5" xfId="1134"/>
    <cellStyle name="20% - Accent3 2 2 5 2" xfId="2383"/>
    <cellStyle name="20% - Accent3 2 2 5 2 2" xfId="4871"/>
    <cellStyle name="20% - Accent3 2 2 5 2 2 2" xfId="10127"/>
    <cellStyle name="20% - Accent3 2 2 5 2 2 2 2" xfId="20395"/>
    <cellStyle name="20% - Accent3 2 2 5 2 2 2 2 2" xfId="40924"/>
    <cellStyle name="20% - Accent3 2 2 5 2 2 2 3" xfId="30659"/>
    <cellStyle name="20% - Accent3 2 2 5 2 2 3" xfId="15139"/>
    <cellStyle name="20% - Accent3 2 2 5 2 2 3 2" xfId="35668"/>
    <cellStyle name="20% - Accent3 2 2 5 2 2 4" xfId="25403"/>
    <cellStyle name="20% - Accent3 2 2 5 2 2 5" xfId="46195"/>
    <cellStyle name="20% - Accent3 2 2 5 2 3" xfId="7639"/>
    <cellStyle name="20% - Accent3 2 2 5 2 3 2" xfId="17907"/>
    <cellStyle name="20% - Accent3 2 2 5 2 3 2 2" xfId="38436"/>
    <cellStyle name="20% - Accent3 2 2 5 2 3 3" xfId="28171"/>
    <cellStyle name="20% - Accent3 2 2 5 2 4" xfId="12651"/>
    <cellStyle name="20% - Accent3 2 2 5 2 4 2" xfId="33180"/>
    <cellStyle name="20% - Accent3 2 2 5 2 5" xfId="22915"/>
    <cellStyle name="20% - Accent3 2 2 5 2 6" xfId="43707"/>
    <cellStyle name="20% - Accent3 2 2 5 3" xfId="3626"/>
    <cellStyle name="20% - Accent3 2 2 5 3 2" xfId="8882"/>
    <cellStyle name="20% - Accent3 2 2 5 3 2 2" xfId="19150"/>
    <cellStyle name="20% - Accent3 2 2 5 3 2 2 2" xfId="39679"/>
    <cellStyle name="20% - Accent3 2 2 5 3 2 3" xfId="29414"/>
    <cellStyle name="20% - Accent3 2 2 5 3 3" xfId="13894"/>
    <cellStyle name="20% - Accent3 2 2 5 3 3 2" xfId="34423"/>
    <cellStyle name="20% - Accent3 2 2 5 3 4" xfId="24158"/>
    <cellStyle name="20% - Accent3 2 2 5 3 5" xfId="44950"/>
    <cellStyle name="20% - Accent3 2 2 5 4" xfId="6394"/>
    <cellStyle name="20% - Accent3 2 2 5 4 2" xfId="16662"/>
    <cellStyle name="20% - Accent3 2 2 5 4 2 2" xfId="37191"/>
    <cellStyle name="20% - Accent3 2 2 5 4 3" xfId="26926"/>
    <cellStyle name="20% - Accent3 2 2 5 5" xfId="11406"/>
    <cellStyle name="20% - Accent3 2 2 5 5 2" xfId="31935"/>
    <cellStyle name="20% - Accent3 2 2 5 6" xfId="21670"/>
    <cellStyle name="20% - Accent3 2 2 5 7" xfId="42462"/>
    <cellStyle name="20% - Accent3 2 2 6" xfId="1387"/>
    <cellStyle name="20% - Accent3 2 2 6 2" xfId="3876"/>
    <cellStyle name="20% - Accent3 2 2 6 2 2" xfId="9132"/>
    <cellStyle name="20% - Accent3 2 2 6 2 2 2" xfId="19400"/>
    <cellStyle name="20% - Accent3 2 2 6 2 2 2 2" xfId="39929"/>
    <cellStyle name="20% - Accent3 2 2 6 2 2 3" xfId="29664"/>
    <cellStyle name="20% - Accent3 2 2 6 2 3" xfId="14144"/>
    <cellStyle name="20% - Accent3 2 2 6 2 3 2" xfId="34673"/>
    <cellStyle name="20% - Accent3 2 2 6 2 4" xfId="24408"/>
    <cellStyle name="20% - Accent3 2 2 6 2 5" xfId="45200"/>
    <cellStyle name="20% - Accent3 2 2 6 3" xfId="6644"/>
    <cellStyle name="20% - Accent3 2 2 6 3 2" xfId="16912"/>
    <cellStyle name="20% - Accent3 2 2 6 3 2 2" xfId="37441"/>
    <cellStyle name="20% - Accent3 2 2 6 3 3" xfId="27176"/>
    <cellStyle name="20% - Accent3 2 2 6 4" xfId="11656"/>
    <cellStyle name="20% - Accent3 2 2 6 4 2" xfId="32185"/>
    <cellStyle name="20% - Accent3 2 2 6 5" xfId="21920"/>
    <cellStyle name="20% - Accent3 2 2 6 6" xfId="42712"/>
    <cellStyle name="20% - Accent3 2 2 7" xfId="2631"/>
    <cellStyle name="20% - Accent3 2 2 7 2" xfId="7887"/>
    <cellStyle name="20% - Accent3 2 2 7 2 2" xfId="18155"/>
    <cellStyle name="20% - Accent3 2 2 7 2 2 2" xfId="38684"/>
    <cellStyle name="20% - Accent3 2 2 7 2 3" xfId="28419"/>
    <cellStyle name="20% - Accent3 2 2 7 3" xfId="12899"/>
    <cellStyle name="20% - Accent3 2 2 7 3 2" xfId="33428"/>
    <cellStyle name="20% - Accent3 2 2 7 4" xfId="23163"/>
    <cellStyle name="20% - Accent3 2 2 7 5" xfId="43955"/>
    <cellStyle name="20% - Accent3 2 2 8" xfId="5399"/>
    <cellStyle name="20% - Accent3 2 2 8 2" xfId="15667"/>
    <cellStyle name="20% - Accent3 2 2 8 2 2" xfId="36196"/>
    <cellStyle name="20% - Accent3 2 2 8 3" xfId="25931"/>
    <cellStyle name="20% - Accent3 2 2 8 4" xfId="41467"/>
    <cellStyle name="20% - Accent3 2 2 9" xfId="5151"/>
    <cellStyle name="20% - Accent3 2 2 9 2" xfId="15419"/>
    <cellStyle name="20% - Accent3 2 2 9 2 2" xfId="35948"/>
    <cellStyle name="20% - Accent3 2 2 9 3" xfId="25683"/>
    <cellStyle name="20% - Accent3 2 3" xfId="189"/>
    <cellStyle name="20% - Accent3 2 3 10" xfId="20732"/>
    <cellStyle name="20% - Accent3 2 3 11" xfId="41276"/>
    <cellStyle name="20% - Accent3 2 3 2" xfId="442"/>
    <cellStyle name="20% - Accent3 2 3 2 2" xfId="943"/>
    <cellStyle name="20% - Accent3 2 3 2 2 2" xfId="2192"/>
    <cellStyle name="20% - Accent3 2 3 2 2 2 2" xfId="4680"/>
    <cellStyle name="20% - Accent3 2 3 2 2 2 2 2" xfId="9936"/>
    <cellStyle name="20% - Accent3 2 3 2 2 2 2 2 2" xfId="20204"/>
    <cellStyle name="20% - Accent3 2 3 2 2 2 2 2 2 2" xfId="40733"/>
    <cellStyle name="20% - Accent3 2 3 2 2 2 2 2 3" xfId="30468"/>
    <cellStyle name="20% - Accent3 2 3 2 2 2 2 3" xfId="14948"/>
    <cellStyle name="20% - Accent3 2 3 2 2 2 2 3 2" xfId="35477"/>
    <cellStyle name="20% - Accent3 2 3 2 2 2 2 4" xfId="25212"/>
    <cellStyle name="20% - Accent3 2 3 2 2 2 2 5" xfId="46004"/>
    <cellStyle name="20% - Accent3 2 3 2 2 2 3" xfId="7448"/>
    <cellStyle name="20% - Accent3 2 3 2 2 2 3 2" xfId="17716"/>
    <cellStyle name="20% - Accent3 2 3 2 2 2 3 2 2" xfId="38245"/>
    <cellStyle name="20% - Accent3 2 3 2 2 2 3 3" xfId="27980"/>
    <cellStyle name="20% - Accent3 2 3 2 2 2 4" xfId="12460"/>
    <cellStyle name="20% - Accent3 2 3 2 2 2 4 2" xfId="32989"/>
    <cellStyle name="20% - Accent3 2 3 2 2 2 5" xfId="22724"/>
    <cellStyle name="20% - Accent3 2 3 2 2 2 6" xfId="43516"/>
    <cellStyle name="20% - Accent3 2 3 2 2 3" xfId="3435"/>
    <cellStyle name="20% - Accent3 2 3 2 2 3 2" xfId="8691"/>
    <cellStyle name="20% - Accent3 2 3 2 2 3 2 2" xfId="18959"/>
    <cellStyle name="20% - Accent3 2 3 2 2 3 2 2 2" xfId="39488"/>
    <cellStyle name="20% - Accent3 2 3 2 2 3 2 3" xfId="29223"/>
    <cellStyle name="20% - Accent3 2 3 2 2 3 3" xfId="13703"/>
    <cellStyle name="20% - Accent3 2 3 2 2 3 3 2" xfId="34232"/>
    <cellStyle name="20% - Accent3 2 3 2 2 3 4" xfId="23967"/>
    <cellStyle name="20% - Accent3 2 3 2 2 3 5" xfId="44759"/>
    <cellStyle name="20% - Accent3 2 3 2 2 4" xfId="6203"/>
    <cellStyle name="20% - Accent3 2 3 2 2 4 2" xfId="16471"/>
    <cellStyle name="20% - Accent3 2 3 2 2 4 2 2" xfId="37000"/>
    <cellStyle name="20% - Accent3 2 3 2 2 4 3" xfId="26735"/>
    <cellStyle name="20% - Accent3 2 3 2 2 5" xfId="11215"/>
    <cellStyle name="20% - Accent3 2 3 2 2 5 2" xfId="31744"/>
    <cellStyle name="20% - Accent3 2 3 2 2 6" xfId="21479"/>
    <cellStyle name="20% - Accent3 2 3 2 2 7" xfId="42271"/>
    <cellStyle name="20% - Accent3 2 3 2 3" xfId="1693"/>
    <cellStyle name="20% - Accent3 2 3 2 3 2" xfId="4182"/>
    <cellStyle name="20% - Accent3 2 3 2 3 2 2" xfId="9438"/>
    <cellStyle name="20% - Accent3 2 3 2 3 2 2 2" xfId="19706"/>
    <cellStyle name="20% - Accent3 2 3 2 3 2 2 2 2" xfId="40235"/>
    <cellStyle name="20% - Accent3 2 3 2 3 2 2 3" xfId="29970"/>
    <cellStyle name="20% - Accent3 2 3 2 3 2 3" xfId="14450"/>
    <cellStyle name="20% - Accent3 2 3 2 3 2 3 2" xfId="34979"/>
    <cellStyle name="20% - Accent3 2 3 2 3 2 4" xfId="24714"/>
    <cellStyle name="20% - Accent3 2 3 2 3 2 5" xfId="45506"/>
    <cellStyle name="20% - Accent3 2 3 2 3 3" xfId="6950"/>
    <cellStyle name="20% - Accent3 2 3 2 3 3 2" xfId="17218"/>
    <cellStyle name="20% - Accent3 2 3 2 3 3 2 2" xfId="37747"/>
    <cellStyle name="20% - Accent3 2 3 2 3 3 3" xfId="27482"/>
    <cellStyle name="20% - Accent3 2 3 2 3 4" xfId="11962"/>
    <cellStyle name="20% - Accent3 2 3 2 3 4 2" xfId="32491"/>
    <cellStyle name="20% - Accent3 2 3 2 3 5" xfId="22226"/>
    <cellStyle name="20% - Accent3 2 3 2 3 6" xfId="43018"/>
    <cellStyle name="20% - Accent3 2 3 2 4" xfId="2937"/>
    <cellStyle name="20% - Accent3 2 3 2 4 2" xfId="8193"/>
    <cellStyle name="20% - Accent3 2 3 2 4 2 2" xfId="18461"/>
    <cellStyle name="20% - Accent3 2 3 2 4 2 2 2" xfId="38990"/>
    <cellStyle name="20% - Accent3 2 3 2 4 2 3" xfId="28725"/>
    <cellStyle name="20% - Accent3 2 3 2 4 3" xfId="13205"/>
    <cellStyle name="20% - Accent3 2 3 2 4 3 2" xfId="33734"/>
    <cellStyle name="20% - Accent3 2 3 2 4 4" xfId="23469"/>
    <cellStyle name="20% - Accent3 2 3 2 4 5" xfId="44261"/>
    <cellStyle name="20% - Accent3 2 3 2 5" xfId="5705"/>
    <cellStyle name="20% - Accent3 2 3 2 5 2" xfId="15973"/>
    <cellStyle name="20% - Accent3 2 3 2 5 2 2" xfId="36502"/>
    <cellStyle name="20% - Accent3 2 3 2 5 3" xfId="26237"/>
    <cellStyle name="20% - Accent3 2 3 2 6" xfId="10717"/>
    <cellStyle name="20% - Accent3 2 3 2 6 2" xfId="31246"/>
    <cellStyle name="20% - Accent3 2 3 2 7" xfId="20981"/>
    <cellStyle name="20% - Accent3 2 3 2 8" xfId="41773"/>
    <cellStyle name="20% - Accent3 2 3 3" xfId="694"/>
    <cellStyle name="20% - Accent3 2 3 3 2" xfId="1943"/>
    <cellStyle name="20% - Accent3 2 3 3 2 2" xfId="4431"/>
    <cellStyle name="20% - Accent3 2 3 3 2 2 2" xfId="9687"/>
    <cellStyle name="20% - Accent3 2 3 3 2 2 2 2" xfId="19955"/>
    <cellStyle name="20% - Accent3 2 3 3 2 2 2 2 2" xfId="40484"/>
    <cellStyle name="20% - Accent3 2 3 3 2 2 2 3" xfId="30219"/>
    <cellStyle name="20% - Accent3 2 3 3 2 2 3" xfId="14699"/>
    <cellStyle name="20% - Accent3 2 3 3 2 2 3 2" xfId="35228"/>
    <cellStyle name="20% - Accent3 2 3 3 2 2 4" xfId="24963"/>
    <cellStyle name="20% - Accent3 2 3 3 2 2 5" xfId="45755"/>
    <cellStyle name="20% - Accent3 2 3 3 2 3" xfId="7199"/>
    <cellStyle name="20% - Accent3 2 3 3 2 3 2" xfId="17467"/>
    <cellStyle name="20% - Accent3 2 3 3 2 3 2 2" xfId="37996"/>
    <cellStyle name="20% - Accent3 2 3 3 2 3 3" xfId="27731"/>
    <cellStyle name="20% - Accent3 2 3 3 2 4" xfId="12211"/>
    <cellStyle name="20% - Accent3 2 3 3 2 4 2" xfId="32740"/>
    <cellStyle name="20% - Accent3 2 3 3 2 5" xfId="22475"/>
    <cellStyle name="20% - Accent3 2 3 3 2 6" xfId="43267"/>
    <cellStyle name="20% - Accent3 2 3 3 3" xfId="3186"/>
    <cellStyle name="20% - Accent3 2 3 3 3 2" xfId="8442"/>
    <cellStyle name="20% - Accent3 2 3 3 3 2 2" xfId="18710"/>
    <cellStyle name="20% - Accent3 2 3 3 3 2 2 2" xfId="39239"/>
    <cellStyle name="20% - Accent3 2 3 3 3 2 3" xfId="28974"/>
    <cellStyle name="20% - Accent3 2 3 3 3 3" xfId="13454"/>
    <cellStyle name="20% - Accent3 2 3 3 3 3 2" xfId="33983"/>
    <cellStyle name="20% - Accent3 2 3 3 3 4" xfId="23718"/>
    <cellStyle name="20% - Accent3 2 3 3 3 5" xfId="44510"/>
    <cellStyle name="20% - Accent3 2 3 3 4" xfId="5954"/>
    <cellStyle name="20% - Accent3 2 3 3 4 2" xfId="16222"/>
    <cellStyle name="20% - Accent3 2 3 3 4 2 2" xfId="36751"/>
    <cellStyle name="20% - Accent3 2 3 3 4 3" xfId="26486"/>
    <cellStyle name="20% - Accent3 2 3 3 5" xfId="10966"/>
    <cellStyle name="20% - Accent3 2 3 3 5 2" xfId="31495"/>
    <cellStyle name="20% - Accent3 2 3 3 6" xfId="21230"/>
    <cellStyle name="20% - Accent3 2 3 3 7" xfId="42022"/>
    <cellStyle name="20% - Accent3 2 3 4" xfId="1191"/>
    <cellStyle name="20% - Accent3 2 3 4 2" xfId="2440"/>
    <cellStyle name="20% - Accent3 2 3 4 2 2" xfId="4928"/>
    <cellStyle name="20% - Accent3 2 3 4 2 2 2" xfId="10184"/>
    <cellStyle name="20% - Accent3 2 3 4 2 2 2 2" xfId="20452"/>
    <cellStyle name="20% - Accent3 2 3 4 2 2 2 2 2" xfId="40981"/>
    <cellStyle name="20% - Accent3 2 3 4 2 2 2 3" xfId="30716"/>
    <cellStyle name="20% - Accent3 2 3 4 2 2 3" xfId="15196"/>
    <cellStyle name="20% - Accent3 2 3 4 2 2 3 2" xfId="35725"/>
    <cellStyle name="20% - Accent3 2 3 4 2 2 4" xfId="25460"/>
    <cellStyle name="20% - Accent3 2 3 4 2 2 5" xfId="46252"/>
    <cellStyle name="20% - Accent3 2 3 4 2 3" xfId="7696"/>
    <cellStyle name="20% - Accent3 2 3 4 2 3 2" xfId="17964"/>
    <cellStyle name="20% - Accent3 2 3 4 2 3 2 2" xfId="38493"/>
    <cellStyle name="20% - Accent3 2 3 4 2 3 3" xfId="28228"/>
    <cellStyle name="20% - Accent3 2 3 4 2 4" xfId="12708"/>
    <cellStyle name="20% - Accent3 2 3 4 2 4 2" xfId="33237"/>
    <cellStyle name="20% - Accent3 2 3 4 2 5" xfId="22972"/>
    <cellStyle name="20% - Accent3 2 3 4 2 6" xfId="43764"/>
    <cellStyle name="20% - Accent3 2 3 4 3" xfId="3683"/>
    <cellStyle name="20% - Accent3 2 3 4 3 2" xfId="8939"/>
    <cellStyle name="20% - Accent3 2 3 4 3 2 2" xfId="19207"/>
    <cellStyle name="20% - Accent3 2 3 4 3 2 2 2" xfId="39736"/>
    <cellStyle name="20% - Accent3 2 3 4 3 2 3" xfId="29471"/>
    <cellStyle name="20% - Accent3 2 3 4 3 3" xfId="13951"/>
    <cellStyle name="20% - Accent3 2 3 4 3 3 2" xfId="34480"/>
    <cellStyle name="20% - Accent3 2 3 4 3 4" xfId="24215"/>
    <cellStyle name="20% - Accent3 2 3 4 3 5" xfId="45007"/>
    <cellStyle name="20% - Accent3 2 3 4 4" xfId="6451"/>
    <cellStyle name="20% - Accent3 2 3 4 4 2" xfId="16719"/>
    <cellStyle name="20% - Accent3 2 3 4 4 2 2" xfId="37248"/>
    <cellStyle name="20% - Accent3 2 3 4 4 3" xfId="26983"/>
    <cellStyle name="20% - Accent3 2 3 4 5" xfId="11463"/>
    <cellStyle name="20% - Accent3 2 3 4 5 2" xfId="31992"/>
    <cellStyle name="20% - Accent3 2 3 4 6" xfId="21727"/>
    <cellStyle name="20% - Accent3 2 3 4 7" xfId="42519"/>
    <cellStyle name="20% - Accent3 2 3 5" xfId="1444"/>
    <cellStyle name="20% - Accent3 2 3 5 2" xfId="3933"/>
    <cellStyle name="20% - Accent3 2 3 5 2 2" xfId="9189"/>
    <cellStyle name="20% - Accent3 2 3 5 2 2 2" xfId="19457"/>
    <cellStyle name="20% - Accent3 2 3 5 2 2 2 2" xfId="39986"/>
    <cellStyle name="20% - Accent3 2 3 5 2 2 3" xfId="29721"/>
    <cellStyle name="20% - Accent3 2 3 5 2 3" xfId="14201"/>
    <cellStyle name="20% - Accent3 2 3 5 2 3 2" xfId="34730"/>
    <cellStyle name="20% - Accent3 2 3 5 2 4" xfId="24465"/>
    <cellStyle name="20% - Accent3 2 3 5 2 5" xfId="45257"/>
    <cellStyle name="20% - Accent3 2 3 5 3" xfId="6701"/>
    <cellStyle name="20% - Accent3 2 3 5 3 2" xfId="16969"/>
    <cellStyle name="20% - Accent3 2 3 5 3 2 2" xfId="37498"/>
    <cellStyle name="20% - Accent3 2 3 5 3 3" xfId="27233"/>
    <cellStyle name="20% - Accent3 2 3 5 4" xfId="11713"/>
    <cellStyle name="20% - Accent3 2 3 5 4 2" xfId="32242"/>
    <cellStyle name="20% - Accent3 2 3 5 5" xfId="21977"/>
    <cellStyle name="20% - Accent3 2 3 5 6" xfId="42769"/>
    <cellStyle name="20% - Accent3 2 3 6" xfId="2688"/>
    <cellStyle name="20% - Accent3 2 3 6 2" xfId="7944"/>
    <cellStyle name="20% - Accent3 2 3 6 2 2" xfId="18212"/>
    <cellStyle name="20% - Accent3 2 3 6 2 2 2" xfId="38741"/>
    <cellStyle name="20% - Accent3 2 3 6 2 3" xfId="28476"/>
    <cellStyle name="20% - Accent3 2 3 6 3" xfId="12956"/>
    <cellStyle name="20% - Accent3 2 3 6 3 2" xfId="33485"/>
    <cellStyle name="20% - Accent3 2 3 6 4" xfId="23220"/>
    <cellStyle name="20% - Accent3 2 3 6 5" xfId="44012"/>
    <cellStyle name="20% - Accent3 2 3 7" xfId="5456"/>
    <cellStyle name="20% - Accent3 2 3 7 2" xfId="15724"/>
    <cellStyle name="20% - Accent3 2 3 7 2 2" xfId="36253"/>
    <cellStyle name="20% - Accent3 2 3 7 3" xfId="25988"/>
    <cellStyle name="20% - Accent3 2 3 7 4" xfId="41524"/>
    <cellStyle name="20% - Accent3 2 3 8" xfId="5208"/>
    <cellStyle name="20% - Accent3 2 3 8 2" xfId="15476"/>
    <cellStyle name="20% - Accent3 2 3 8 2 2" xfId="36005"/>
    <cellStyle name="20% - Accent3 2 3 8 3" xfId="25740"/>
    <cellStyle name="20% - Accent3 2 3 9" xfId="10468"/>
    <cellStyle name="20% - Accent3 2 3 9 2" xfId="30997"/>
    <cellStyle name="20% - Accent3 2 4" xfId="325"/>
    <cellStyle name="20% - Accent3 2 4 2" xfId="826"/>
    <cellStyle name="20% - Accent3 2 4 2 2" xfId="2075"/>
    <cellStyle name="20% - Accent3 2 4 2 2 2" xfId="4563"/>
    <cellStyle name="20% - Accent3 2 4 2 2 2 2" xfId="9819"/>
    <cellStyle name="20% - Accent3 2 4 2 2 2 2 2" xfId="20087"/>
    <cellStyle name="20% - Accent3 2 4 2 2 2 2 2 2" xfId="40616"/>
    <cellStyle name="20% - Accent3 2 4 2 2 2 2 3" xfId="30351"/>
    <cellStyle name="20% - Accent3 2 4 2 2 2 3" xfId="14831"/>
    <cellStyle name="20% - Accent3 2 4 2 2 2 3 2" xfId="35360"/>
    <cellStyle name="20% - Accent3 2 4 2 2 2 4" xfId="25095"/>
    <cellStyle name="20% - Accent3 2 4 2 2 2 5" xfId="45887"/>
    <cellStyle name="20% - Accent3 2 4 2 2 3" xfId="7331"/>
    <cellStyle name="20% - Accent3 2 4 2 2 3 2" xfId="17599"/>
    <cellStyle name="20% - Accent3 2 4 2 2 3 2 2" xfId="38128"/>
    <cellStyle name="20% - Accent3 2 4 2 2 3 3" xfId="27863"/>
    <cellStyle name="20% - Accent3 2 4 2 2 4" xfId="12343"/>
    <cellStyle name="20% - Accent3 2 4 2 2 4 2" xfId="32872"/>
    <cellStyle name="20% - Accent3 2 4 2 2 5" xfId="22607"/>
    <cellStyle name="20% - Accent3 2 4 2 2 6" xfId="43399"/>
    <cellStyle name="20% - Accent3 2 4 2 3" xfId="3318"/>
    <cellStyle name="20% - Accent3 2 4 2 3 2" xfId="8574"/>
    <cellStyle name="20% - Accent3 2 4 2 3 2 2" xfId="18842"/>
    <cellStyle name="20% - Accent3 2 4 2 3 2 2 2" xfId="39371"/>
    <cellStyle name="20% - Accent3 2 4 2 3 2 3" xfId="29106"/>
    <cellStyle name="20% - Accent3 2 4 2 3 3" xfId="13586"/>
    <cellStyle name="20% - Accent3 2 4 2 3 3 2" xfId="34115"/>
    <cellStyle name="20% - Accent3 2 4 2 3 4" xfId="23850"/>
    <cellStyle name="20% - Accent3 2 4 2 3 5" xfId="44642"/>
    <cellStyle name="20% - Accent3 2 4 2 4" xfId="6086"/>
    <cellStyle name="20% - Accent3 2 4 2 4 2" xfId="16354"/>
    <cellStyle name="20% - Accent3 2 4 2 4 2 2" xfId="36883"/>
    <cellStyle name="20% - Accent3 2 4 2 4 3" xfId="26618"/>
    <cellStyle name="20% - Accent3 2 4 2 5" xfId="11098"/>
    <cellStyle name="20% - Accent3 2 4 2 5 2" xfId="31627"/>
    <cellStyle name="20% - Accent3 2 4 2 6" xfId="21362"/>
    <cellStyle name="20% - Accent3 2 4 2 7" xfId="42154"/>
    <cellStyle name="20% - Accent3 2 4 3" xfId="1576"/>
    <cellStyle name="20% - Accent3 2 4 3 2" xfId="4065"/>
    <cellStyle name="20% - Accent3 2 4 3 2 2" xfId="9321"/>
    <cellStyle name="20% - Accent3 2 4 3 2 2 2" xfId="19589"/>
    <cellStyle name="20% - Accent3 2 4 3 2 2 2 2" xfId="40118"/>
    <cellStyle name="20% - Accent3 2 4 3 2 2 3" xfId="29853"/>
    <cellStyle name="20% - Accent3 2 4 3 2 3" xfId="14333"/>
    <cellStyle name="20% - Accent3 2 4 3 2 3 2" xfId="34862"/>
    <cellStyle name="20% - Accent3 2 4 3 2 4" xfId="24597"/>
    <cellStyle name="20% - Accent3 2 4 3 2 5" xfId="45389"/>
    <cellStyle name="20% - Accent3 2 4 3 3" xfId="6833"/>
    <cellStyle name="20% - Accent3 2 4 3 3 2" xfId="17101"/>
    <cellStyle name="20% - Accent3 2 4 3 3 2 2" xfId="37630"/>
    <cellStyle name="20% - Accent3 2 4 3 3 3" xfId="27365"/>
    <cellStyle name="20% - Accent3 2 4 3 4" xfId="11845"/>
    <cellStyle name="20% - Accent3 2 4 3 4 2" xfId="32374"/>
    <cellStyle name="20% - Accent3 2 4 3 5" xfId="22109"/>
    <cellStyle name="20% - Accent3 2 4 3 6" xfId="42901"/>
    <cellStyle name="20% - Accent3 2 4 4" xfId="2820"/>
    <cellStyle name="20% - Accent3 2 4 4 2" xfId="8076"/>
    <cellStyle name="20% - Accent3 2 4 4 2 2" xfId="18344"/>
    <cellStyle name="20% - Accent3 2 4 4 2 2 2" xfId="38873"/>
    <cellStyle name="20% - Accent3 2 4 4 2 3" xfId="28608"/>
    <cellStyle name="20% - Accent3 2 4 4 3" xfId="13088"/>
    <cellStyle name="20% - Accent3 2 4 4 3 2" xfId="33617"/>
    <cellStyle name="20% - Accent3 2 4 4 4" xfId="23352"/>
    <cellStyle name="20% - Accent3 2 4 4 5" xfId="44144"/>
    <cellStyle name="20% - Accent3 2 4 5" xfId="5588"/>
    <cellStyle name="20% - Accent3 2 4 5 2" xfId="15856"/>
    <cellStyle name="20% - Accent3 2 4 5 2 2" xfId="36385"/>
    <cellStyle name="20% - Accent3 2 4 5 3" xfId="26120"/>
    <cellStyle name="20% - Accent3 2 4 6" xfId="10600"/>
    <cellStyle name="20% - Accent3 2 4 6 2" xfId="31129"/>
    <cellStyle name="20% - Accent3 2 4 7" xfId="20864"/>
    <cellStyle name="20% - Accent3 2 4 8" xfId="41656"/>
    <cellStyle name="20% - Accent3 2 5" xfId="577"/>
    <cellStyle name="20% - Accent3 2 5 2" xfId="1826"/>
    <cellStyle name="20% - Accent3 2 5 2 2" xfId="4314"/>
    <cellStyle name="20% - Accent3 2 5 2 2 2" xfId="9570"/>
    <cellStyle name="20% - Accent3 2 5 2 2 2 2" xfId="19838"/>
    <cellStyle name="20% - Accent3 2 5 2 2 2 2 2" xfId="40367"/>
    <cellStyle name="20% - Accent3 2 5 2 2 2 3" xfId="30102"/>
    <cellStyle name="20% - Accent3 2 5 2 2 3" xfId="14582"/>
    <cellStyle name="20% - Accent3 2 5 2 2 3 2" xfId="35111"/>
    <cellStyle name="20% - Accent3 2 5 2 2 4" xfId="24846"/>
    <cellStyle name="20% - Accent3 2 5 2 2 5" xfId="45638"/>
    <cellStyle name="20% - Accent3 2 5 2 3" xfId="7082"/>
    <cellStyle name="20% - Accent3 2 5 2 3 2" xfId="17350"/>
    <cellStyle name="20% - Accent3 2 5 2 3 2 2" xfId="37879"/>
    <cellStyle name="20% - Accent3 2 5 2 3 3" xfId="27614"/>
    <cellStyle name="20% - Accent3 2 5 2 4" xfId="12094"/>
    <cellStyle name="20% - Accent3 2 5 2 4 2" xfId="32623"/>
    <cellStyle name="20% - Accent3 2 5 2 5" xfId="22358"/>
    <cellStyle name="20% - Accent3 2 5 2 6" xfId="43150"/>
    <cellStyle name="20% - Accent3 2 5 3" xfId="3069"/>
    <cellStyle name="20% - Accent3 2 5 3 2" xfId="8325"/>
    <cellStyle name="20% - Accent3 2 5 3 2 2" xfId="18593"/>
    <cellStyle name="20% - Accent3 2 5 3 2 2 2" xfId="39122"/>
    <cellStyle name="20% - Accent3 2 5 3 2 3" xfId="28857"/>
    <cellStyle name="20% - Accent3 2 5 3 3" xfId="13337"/>
    <cellStyle name="20% - Accent3 2 5 3 3 2" xfId="33866"/>
    <cellStyle name="20% - Accent3 2 5 3 4" xfId="23601"/>
    <cellStyle name="20% - Accent3 2 5 3 5" xfId="44393"/>
    <cellStyle name="20% - Accent3 2 5 4" xfId="5837"/>
    <cellStyle name="20% - Accent3 2 5 4 2" xfId="16105"/>
    <cellStyle name="20% - Accent3 2 5 4 2 2" xfId="36634"/>
    <cellStyle name="20% - Accent3 2 5 4 3" xfId="26369"/>
    <cellStyle name="20% - Accent3 2 5 5" xfId="10849"/>
    <cellStyle name="20% - Accent3 2 5 5 2" xfId="31378"/>
    <cellStyle name="20% - Accent3 2 5 6" xfId="21113"/>
    <cellStyle name="20% - Accent3 2 5 7" xfId="41905"/>
    <cellStyle name="20% - Accent3 2 6" xfId="1074"/>
    <cellStyle name="20% - Accent3 2 6 2" xfId="2323"/>
    <cellStyle name="20% - Accent3 2 6 2 2" xfId="4811"/>
    <cellStyle name="20% - Accent3 2 6 2 2 2" xfId="10067"/>
    <cellStyle name="20% - Accent3 2 6 2 2 2 2" xfId="20335"/>
    <cellStyle name="20% - Accent3 2 6 2 2 2 2 2" xfId="40864"/>
    <cellStyle name="20% - Accent3 2 6 2 2 2 3" xfId="30599"/>
    <cellStyle name="20% - Accent3 2 6 2 2 3" xfId="15079"/>
    <cellStyle name="20% - Accent3 2 6 2 2 3 2" xfId="35608"/>
    <cellStyle name="20% - Accent3 2 6 2 2 4" xfId="25343"/>
    <cellStyle name="20% - Accent3 2 6 2 2 5" xfId="46135"/>
    <cellStyle name="20% - Accent3 2 6 2 3" xfId="7579"/>
    <cellStyle name="20% - Accent3 2 6 2 3 2" xfId="17847"/>
    <cellStyle name="20% - Accent3 2 6 2 3 2 2" xfId="38376"/>
    <cellStyle name="20% - Accent3 2 6 2 3 3" xfId="28111"/>
    <cellStyle name="20% - Accent3 2 6 2 4" xfId="12591"/>
    <cellStyle name="20% - Accent3 2 6 2 4 2" xfId="33120"/>
    <cellStyle name="20% - Accent3 2 6 2 5" xfId="22855"/>
    <cellStyle name="20% - Accent3 2 6 2 6" xfId="43647"/>
    <cellStyle name="20% - Accent3 2 6 3" xfId="3566"/>
    <cellStyle name="20% - Accent3 2 6 3 2" xfId="8822"/>
    <cellStyle name="20% - Accent3 2 6 3 2 2" xfId="19090"/>
    <cellStyle name="20% - Accent3 2 6 3 2 2 2" xfId="39619"/>
    <cellStyle name="20% - Accent3 2 6 3 2 3" xfId="29354"/>
    <cellStyle name="20% - Accent3 2 6 3 3" xfId="13834"/>
    <cellStyle name="20% - Accent3 2 6 3 3 2" xfId="34363"/>
    <cellStyle name="20% - Accent3 2 6 3 4" xfId="24098"/>
    <cellStyle name="20% - Accent3 2 6 3 5" xfId="44890"/>
    <cellStyle name="20% - Accent3 2 6 4" xfId="6334"/>
    <cellStyle name="20% - Accent3 2 6 4 2" xfId="16602"/>
    <cellStyle name="20% - Accent3 2 6 4 2 2" xfId="37131"/>
    <cellStyle name="20% - Accent3 2 6 4 3" xfId="26866"/>
    <cellStyle name="20% - Accent3 2 6 5" xfId="11346"/>
    <cellStyle name="20% - Accent3 2 6 5 2" xfId="31875"/>
    <cellStyle name="20% - Accent3 2 6 6" xfId="21610"/>
    <cellStyle name="20% - Accent3 2 6 7" xfId="42402"/>
    <cellStyle name="20% - Accent3 2 7" xfId="1327"/>
    <cellStyle name="20% - Accent3 2 7 2" xfId="3816"/>
    <cellStyle name="20% - Accent3 2 7 2 2" xfId="9072"/>
    <cellStyle name="20% - Accent3 2 7 2 2 2" xfId="19340"/>
    <cellStyle name="20% - Accent3 2 7 2 2 2 2" xfId="39869"/>
    <cellStyle name="20% - Accent3 2 7 2 2 3" xfId="29604"/>
    <cellStyle name="20% - Accent3 2 7 2 3" xfId="14084"/>
    <cellStyle name="20% - Accent3 2 7 2 3 2" xfId="34613"/>
    <cellStyle name="20% - Accent3 2 7 2 4" xfId="24348"/>
    <cellStyle name="20% - Accent3 2 7 2 5" xfId="45140"/>
    <cellStyle name="20% - Accent3 2 7 3" xfId="6584"/>
    <cellStyle name="20% - Accent3 2 7 3 2" xfId="16852"/>
    <cellStyle name="20% - Accent3 2 7 3 2 2" xfId="37381"/>
    <cellStyle name="20% - Accent3 2 7 3 3" xfId="27116"/>
    <cellStyle name="20% - Accent3 2 7 4" xfId="11596"/>
    <cellStyle name="20% - Accent3 2 7 4 2" xfId="32125"/>
    <cellStyle name="20% - Accent3 2 7 5" xfId="21860"/>
    <cellStyle name="20% - Accent3 2 7 6" xfId="42652"/>
    <cellStyle name="20% - Accent3 2 8" xfId="2571"/>
    <cellStyle name="20% - Accent3 2 8 2" xfId="7827"/>
    <cellStyle name="20% - Accent3 2 8 2 2" xfId="18095"/>
    <cellStyle name="20% - Accent3 2 8 2 2 2" xfId="38624"/>
    <cellStyle name="20% - Accent3 2 8 2 3" xfId="28359"/>
    <cellStyle name="20% - Accent3 2 8 3" xfId="12839"/>
    <cellStyle name="20% - Accent3 2 8 3 2" xfId="33368"/>
    <cellStyle name="20% - Accent3 2 8 4" xfId="23103"/>
    <cellStyle name="20% - Accent3 2 8 5" xfId="43895"/>
    <cellStyle name="20% - Accent3 2 9" xfId="5339"/>
    <cellStyle name="20% - Accent3 2 9 2" xfId="15607"/>
    <cellStyle name="20% - Accent3 2 9 2 2" xfId="36136"/>
    <cellStyle name="20% - Accent3 2 9 3" xfId="25871"/>
    <cellStyle name="20% - Accent3 2 9 4" xfId="41407"/>
    <cellStyle name="20% - Accent3 3" xfId="87"/>
    <cellStyle name="20% - Accent3 3 10" xfId="5111"/>
    <cellStyle name="20% - Accent3 3 10 2" xfId="15379"/>
    <cellStyle name="20% - Accent3 3 10 2 2" xfId="35908"/>
    <cellStyle name="20% - Accent3 3 10 3" xfId="25643"/>
    <cellStyle name="20% - Accent3 3 11" xfId="10371"/>
    <cellStyle name="20% - Accent3 3 11 2" xfId="30900"/>
    <cellStyle name="20% - Accent3 3 12" xfId="20635"/>
    <cellStyle name="20% - Accent3 3 13" xfId="41179"/>
    <cellStyle name="20% - Accent3 3 2" xfId="152"/>
    <cellStyle name="20% - Accent3 3 2 10" xfId="10431"/>
    <cellStyle name="20% - Accent3 3 2 10 2" xfId="30960"/>
    <cellStyle name="20% - Accent3 3 2 11" xfId="20695"/>
    <cellStyle name="20% - Accent3 3 2 12" xfId="41239"/>
    <cellStyle name="20% - Accent3 3 2 2" xfId="270"/>
    <cellStyle name="20% - Accent3 3 2 2 10" xfId="20812"/>
    <cellStyle name="20% - Accent3 3 2 2 11" xfId="41356"/>
    <cellStyle name="20% - Accent3 3 2 2 2" xfId="522"/>
    <cellStyle name="20% - Accent3 3 2 2 2 2" xfId="1023"/>
    <cellStyle name="20% - Accent3 3 2 2 2 2 2" xfId="2272"/>
    <cellStyle name="20% - Accent3 3 2 2 2 2 2 2" xfId="4760"/>
    <cellStyle name="20% - Accent3 3 2 2 2 2 2 2 2" xfId="10016"/>
    <cellStyle name="20% - Accent3 3 2 2 2 2 2 2 2 2" xfId="20284"/>
    <cellStyle name="20% - Accent3 3 2 2 2 2 2 2 2 2 2" xfId="40813"/>
    <cellStyle name="20% - Accent3 3 2 2 2 2 2 2 2 3" xfId="30548"/>
    <cellStyle name="20% - Accent3 3 2 2 2 2 2 2 3" xfId="15028"/>
    <cellStyle name="20% - Accent3 3 2 2 2 2 2 2 3 2" xfId="35557"/>
    <cellStyle name="20% - Accent3 3 2 2 2 2 2 2 4" xfId="25292"/>
    <cellStyle name="20% - Accent3 3 2 2 2 2 2 2 5" xfId="46084"/>
    <cellStyle name="20% - Accent3 3 2 2 2 2 2 3" xfId="7528"/>
    <cellStyle name="20% - Accent3 3 2 2 2 2 2 3 2" xfId="17796"/>
    <cellStyle name="20% - Accent3 3 2 2 2 2 2 3 2 2" xfId="38325"/>
    <cellStyle name="20% - Accent3 3 2 2 2 2 2 3 3" xfId="28060"/>
    <cellStyle name="20% - Accent3 3 2 2 2 2 2 4" xfId="12540"/>
    <cellStyle name="20% - Accent3 3 2 2 2 2 2 4 2" xfId="33069"/>
    <cellStyle name="20% - Accent3 3 2 2 2 2 2 5" xfId="22804"/>
    <cellStyle name="20% - Accent3 3 2 2 2 2 2 6" xfId="43596"/>
    <cellStyle name="20% - Accent3 3 2 2 2 2 3" xfId="3515"/>
    <cellStyle name="20% - Accent3 3 2 2 2 2 3 2" xfId="8771"/>
    <cellStyle name="20% - Accent3 3 2 2 2 2 3 2 2" xfId="19039"/>
    <cellStyle name="20% - Accent3 3 2 2 2 2 3 2 2 2" xfId="39568"/>
    <cellStyle name="20% - Accent3 3 2 2 2 2 3 2 3" xfId="29303"/>
    <cellStyle name="20% - Accent3 3 2 2 2 2 3 3" xfId="13783"/>
    <cellStyle name="20% - Accent3 3 2 2 2 2 3 3 2" xfId="34312"/>
    <cellStyle name="20% - Accent3 3 2 2 2 2 3 4" xfId="24047"/>
    <cellStyle name="20% - Accent3 3 2 2 2 2 3 5" xfId="44839"/>
    <cellStyle name="20% - Accent3 3 2 2 2 2 4" xfId="6283"/>
    <cellStyle name="20% - Accent3 3 2 2 2 2 4 2" xfId="16551"/>
    <cellStyle name="20% - Accent3 3 2 2 2 2 4 2 2" xfId="37080"/>
    <cellStyle name="20% - Accent3 3 2 2 2 2 4 3" xfId="26815"/>
    <cellStyle name="20% - Accent3 3 2 2 2 2 5" xfId="11295"/>
    <cellStyle name="20% - Accent3 3 2 2 2 2 5 2" xfId="31824"/>
    <cellStyle name="20% - Accent3 3 2 2 2 2 6" xfId="21559"/>
    <cellStyle name="20% - Accent3 3 2 2 2 2 7" xfId="42351"/>
    <cellStyle name="20% - Accent3 3 2 2 2 3" xfId="1773"/>
    <cellStyle name="20% - Accent3 3 2 2 2 3 2" xfId="4262"/>
    <cellStyle name="20% - Accent3 3 2 2 2 3 2 2" xfId="9518"/>
    <cellStyle name="20% - Accent3 3 2 2 2 3 2 2 2" xfId="19786"/>
    <cellStyle name="20% - Accent3 3 2 2 2 3 2 2 2 2" xfId="40315"/>
    <cellStyle name="20% - Accent3 3 2 2 2 3 2 2 3" xfId="30050"/>
    <cellStyle name="20% - Accent3 3 2 2 2 3 2 3" xfId="14530"/>
    <cellStyle name="20% - Accent3 3 2 2 2 3 2 3 2" xfId="35059"/>
    <cellStyle name="20% - Accent3 3 2 2 2 3 2 4" xfId="24794"/>
    <cellStyle name="20% - Accent3 3 2 2 2 3 2 5" xfId="45586"/>
    <cellStyle name="20% - Accent3 3 2 2 2 3 3" xfId="7030"/>
    <cellStyle name="20% - Accent3 3 2 2 2 3 3 2" xfId="17298"/>
    <cellStyle name="20% - Accent3 3 2 2 2 3 3 2 2" xfId="37827"/>
    <cellStyle name="20% - Accent3 3 2 2 2 3 3 3" xfId="27562"/>
    <cellStyle name="20% - Accent3 3 2 2 2 3 4" xfId="12042"/>
    <cellStyle name="20% - Accent3 3 2 2 2 3 4 2" xfId="32571"/>
    <cellStyle name="20% - Accent3 3 2 2 2 3 5" xfId="22306"/>
    <cellStyle name="20% - Accent3 3 2 2 2 3 6" xfId="43098"/>
    <cellStyle name="20% - Accent3 3 2 2 2 4" xfId="3017"/>
    <cellStyle name="20% - Accent3 3 2 2 2 4 2" xfId="8273"/>
    <cellStyle name="20% - Accent3 3 2 2 2 4 2 2" xfId="18541"/>
    <cellStyle name="20% - Accent3 3 2 2 2 4 2 2 2" xfId="39070"/>
    <cellStyle name="20% - Accent3 3 2 2 2 4 2 3" xfId="28805"/>
    <cellStyle name="20% - Accent3 3 2 2 2 4 3" xfId="13285"/>
    <cellStyle name="20% - Accent3 3 2 2 2 4 3 2" xfId="33814"/>
    <cellStyle name="20% - Accent3 3 2 2 2 4 4" xfId="23549"/>
    <cellStyle name="20% - Accent3 3 2 2 2 4 5" xfId="44341"/>
    <cellStyle name="20% - Accent3 3 2 2 2 5" xfId="5785"/>
    <cellStyle name="20% - Accent3 3 2 2 2 5 2" xfId="16053"/>
    <cellStyle name="20% - Accent3 3 2 2 2 5 2 2" xfId="36582"/>
    <cellStyle name="20% - Accent3 3 2 2 2 5 3" xfId="26317"/>
    <cellStyle name="20% - Accent3 3 2 2 2 6" xfId="10797"/>
    <cellStyle name="20% - Accent3 3 2 2 2 6 2" xfId="31326"/>
    <cellStyle name="20% - Accent3 3 2 2 2 7" xfId="21061"/>
    <cellStyle name="20% - Accent3 3 2 2 2 8" xfId="41853"/>
    <cellStyle name="20% - Accent3 3 2 2 3" xfId="774"/>
    <cellStyle name="20% - Accent3 3 2 2 3 2" xfId="2023"/>
    <cellStyle name="20% - Accent3 3 2 2 3 2 2" xfId="4511"/>
    <cellStyle name="20% - Accent3 3 2 2 3 2 2 2" xfId="9767"/>
    <cellStyle name="20% - Accent3 3 2 2 3 2 2 2 2" xfId="20035"/>
    <cellStyle name="20% - Accent3 3 2 2 3 2 2 2 2 2" xfId="40564"/>
    <cellStyle name="20% - Accent3 3 2 2 3 2 2 2 3" xfId="30299"/>
    <cellStyle name="20% - Accent3 3 2 2 3 2 2 3" xfId="14779"/>
    <cellStyle name="20% - Accent3 3 2 2 3 2 2 3 2" xfId="35308"/>
    <cellStyle name="20% - Accent3 3 2 2 3 2 2 4" xfId="25043"/>
    <cellStyle name="20% - Accent3 3 2 2 3 2 2 5" xfId="45835"/>
    <cellStyle name="20% - Accent3 3 2 2 3 2 3" xfId="7279"/>
    <cellStyle name="20% - Accent3 3 2 2 3 2 3 2" xfId="17547"/>
    <cellStyle name="20% - Accent3 3 2 2 3 2 3 2 2" xfId="38076"/>
    <cellStyle name="20% - Accent3 3 2 2 3 2 3 3" xfId="27811"/>
    <cellStyle name="20% - Accent3 3 2 2 3 2 4" xfId="12291"/>
    <cellStyle name="20% - Accent3 3 2 2 3 2 4 2" xfId="32820"/>
    <cellStyle name="20% - Accent3 3 2 2 3 2 5" xfId="22555"/>
    <cellStyle name="20% - Accent3 3 2 2 3 2 6" xfId="43347"/>
    <cellStyle name="20% - Accent3 3 2 2 3 3" xfId="3266"/>
    <cellStyle name="20% - Accent3 3 2 2 3 3 2" xfId="8522"/>
    <cellStyle name="20% - Accent3 3 2 2 3 3 2 2" xfId="18790"/>
    <cellStyle name="20% - Accent3 3 2 2 3 3 2 2 2" xfId="39319"/>
    <cellStyle name="20% - Accent3 3 2 2 3 3 2 3" xfId="29054"/>
    <cellStyle name="20% - Accent3 3 2 2 3 3 3" xfId="13534"/>
    <cellStyle name="20% - Accent3 3 2 2 3 3 3 2" xfId="34063"/>
    <cellStyle name="20% - Accent3 3 2 2 3 3 4" xfId="23798"/>
    <cellStyle name="20% - Accent3 3 2 2 3 3 5" xfId="44590"/>
    <cellStyle name="20% - Accent3 3 2 2 3 4" xfId="6034"/>
    <cellStyle name="20% - Accent3 3 2 2 3 4 2" xfId="16302"/>
    <cellStyle name="20% - Accent3 3 2 2 3 4 2 2" xfId="36831"/>
    <cellStyle name="20% - Accent3 3 2 2 3 4 3" xfId="26566"/>
    <cellStyle name="20% - Accent3 3 2 2 3 5" xfId="11046"/>
    <cellStyle name="20% - Accent3 3 2 2 3 5 2" xfId="31575"/>
    <cellStyle name="20% - Accent3 3 2 2 3 6" xfId="21310"/>
    <cellStyle name="20% - Accent3 3 2 2 3 7" xfId="42102"/>
    <cellStyle name="20% - Accent3 3 2 2 4" xfId="1271"/>
    <cellStyle name="20% - Accent3 3 2 2 4 2" xfId="2520"/>
    <cellStyle name="20% - Accent3 3 2 2 4 2 2" xfId="5008"/>
    <cellStyle name="20% - Accent3 3 2 2 4 2 2 2" xfId="10264"/>
    <cellStyle name="20% - Accent3 3 2 2 4 2 2 2 2" xfId="20532"/>
    <cellStyle name="20% - Accent3 3 2 2 4 2 2 2 2 2" xfId="41061"/>
    <cellStyle name="20% - Accent3 3 2 2 4 2 2 2 3" xfId="30796"/>
    <cellStyle name="20% - Accent3 3 2 2 4 2 2 3" xfId="15276"/>
    <cellStyle name="20% - Accent3 3 2 2 4 2 2 3 2" xfId="35805"/>
    <cellStyle name="20% - Accent3 3 2 2 4 2 2 4" xfId="25540"/>
    <cellStyle name="20% - Accent3 3 2 2 4 2 2 5" xfId="46332"/>
    <cellStyle name="20% - Accent3 3 2 2 4 2 3" xfId="7776"/>
    <cellStyle name="20% - Accent3 3 2 2 4 2 3 2" xfId="18044"/>
    <cellStyle name="20% - Accent3 3 2 2 4 2 3 2 2" xfId="38573"/>
    <cellStyle name="20% - Accent3 3 2 2 4 2 3 3" xfId="28308"/>
    <cellStyle name="20% - Accent3 3 2 2 4 2 4" xfId="12788"/>
    <cellStyle name="20% - Accent3 3 2 2 4 2 4 2" xfId="33317"/>
    <cellStyle name="20% - Accent3 3 2 2 4 2 5" xfId="23052"/>
    <cellStyle name="20% - Accent3 3 2 2 4 2 6" xfId="43844"/>
    <cellStyle name="20% - Accent3 3 2 2 4 3" xfId="3763"/>
    <cellStyle name="20% - Accent3 3 2 2 4 3 2" xfId="9019"/>
    <cellStyle name="20% - Accent3 3 2 2 4 3 2 2" xfId="19287"/>
    <cellStyle name="20% - Accent3 3 2 2 4 3 2 2 2" xfId="39816"/>
    <cellStyle name="20% - Accent3 3 2 2 4 3 2 3" xfId="29551"/>
    <cellStyle name="20% - Accent3 3 2 2 4 3 3" xfId="14031"/>
    <cellStyle name="20% - Accent3 3 2 2 4 3 3 2" xfId="34560"/>
    <cellStyle name="20% - Accent3 3 2 2 4 3 4" xfId="24295"/>
    <cellStyle name="20% - Accent3 3 2 2 4 3 5" xfId="45087"/>
    <cellStyle name="20% - Accent3 3 2 2 4 4" xfId="6531"/>
    <cellStyle name="20% - Accent3 3 2 2 4 4 2" xfId="16799"/>
    <cellStyle name="20% - Accent3 3 2 2 4 4 2 2" xfId="37328"/>
    <cellStyle name="20% - Accent3 3 2 2 4 4 3" xfId="27063"/>
    <cellStyle name="20% - Accent3 3 2 2 4 5" xfId="11543"/>
    <cellStyle name="20% - Accent3 3 2 2 4 5 2" xfId="32072"/>
    <cellStyle name="20% - Accent3 3 2 2 4 6" xfId="21807"/>
    <cellStyle name="20% - Accent3 3 2 2 4 7" xfId="42599"/>
    <cellStyle name="20% - Accent3 3 2 2 5" xfId="1524"/>
    <cellStyle name="20% - Accent3 3 2 2 5 2" xfId="4013"/>
    <cellStyle name="20% - Accent3 3 2 2 5 2 2" xfId="9269"/>
    <cellStyle name="20% - Accent3 3 2 2 5 2 2 2" xfId="19537"/>
    <cellStyle name="20% - Accent3 3 2 2 5 2 2 2 2" xfId="40066"/>
    <cellStyle name="20% - Accent3 3 2 2 5 2 2 3" xfId="29801"/>
    <cellStyle name="20% - Accent3 3 2 2 5 2 3" xfId="14281"/>
    <cellStyle name="20% - Accent3 3 2 2 5 2 3 2" xfId="34810"/>
    <cellStyle name="20% - Accent3 3 2 2 5 2 4" xfId="24545"/>
    <cellStyle name="20% - Accent3 3 2 2 5 2 5" xfId="45337"/>
    <cellStyle name="20% - Accent3 3 2 2 5 3" xfId="6781"/>
    <cellStyle name="20% - Accent3 3 2 2 5 3 2" xfId="17049"/>
    <cellStyle name="20% - Accent3 3 2 2 5 3 2 2" xfId="37578"/>
    <cellStyle name="20% - Accent3 3 2 2 5 3 3" xfId="27313"/>
    <cellStyle name="20% - Accent3 3 2 2 5 4" xfId="11793"/>
    <cellStyle name="20% - Accent3 3 2 2 5 4 2" xfId="32322"/>
    <cellStyle name="20% - Accent3 3 2 2 5 5" xfId="22057"/>
    <cellStyle name="20% - Accent3 3 2 2 5 6" xfId="42849"/>
    <cellStyle name="20% - Accent3 3 2 2 6" xfId="2768"/>
    <cellStyle name="20% - Accent3 3 2 2 6 2" xfId="8024"/>
    <cellStyle name="20% - Accent3 3 2 2 6 2 2" xfId="18292"/>
    <cellStyle name="20% - Accent3 3 2 2 6 2 2 2" xfId="38821"/>
    <cellStyle name="20% - Accent3 3 2 2 6 2 3" xfId="28556"/>
    <cellStyle name="20% - Accent3 3 2 2 6 3" xfId="13036"/>
    <cellStyle name="20% - Accent3 3 2 2 6 3 2" xfId="33565"/>
    <cellStyle name="20% - Accent3 3 2 2 6 4" xfId="23300"/>
    <cellStyle name="20% - Accent3 3 2 2 6 5" xfId="44092"/>
    <cellStyle name="20% - Accent3 3 2 2 7" xfId="5536"/>
    <cellStyle name="20% - Accent3 3 2 2 7 2" xfId="15804"/>
    <cellStyle name="20% - Accent3 3 2 2 7 2 2" xfId="36333"/>
    <cellStyle name="20% - Accent3 3 2 2 7 3" xfId="26068"/>
    <cellStyle name="20% - Accent3 3 2 2 7 4" xfId="41604"/>
    <cellStyle name="20% - Accent3 3 2 2 8" xfId="5288"/>
    <cellStyle name="20% - Accent3 3 2 2 8 2" xfId="15556"/>
    <cellStyle name="20% - Accent3 3 2 2 8 2 2" xfId="36085"/>
    <cellStyle name="20% - Accent3 3 2 2 8 3" xfId="25820"/>
    <cellStyle name="20% - Accent3 3 2 2 9" xfId="10548"/>
    <cellStyle name="20% - Accent3 3 2 2 9 2" xfId="31077"/>
    <cellStyle name="20% - Accent3 3 2 3" xfId="405"/>
    <cellStyle name="20% - Accent3 3 2 3 2" xfId="906"/>
    <cellStyle name="20% - Accent3 3 2 3 2 2" xfId="2155"/>
    <cellStyle name="20% - Accent3 3 2 3 2 2 2" xfId="4643"/>
    <cellStyle name="20% - Accent3 3 2 3 2 2 2 2" xfId="9899"/>
    <cellStyle name="20% - Accent3 3 2 3 2 2 2 2 2" xfId="20167"/>
    <cellStyle name="20% - Accent3 3 2 3 2 2 2 2 2 2" xfId="40696"/>
    <cellStyle name="20% - Accent3 3 2 3 2 2 2 2 3" xfId="30431"/>
    <cellStyle name="20% - Accent3 3 2 3 2 2 2 3" xfId="14911"/>
    <cellStyle name="20% - Accent3 3 2 3 2 2 2 3 2" xfId="35440"/>
    <cellStyle name="20% - Accent3 3 2 3 2 2 2 4" xfId="25175"/>
    <cellStyle name="20% - Accent3 3 2 3 2 2 2 5" xfId="45967"/>
    <cellStyle name="20% - Accent3 3 2 3 2 2 3" xfId="7411"/>
    <cellStyle name="20% - Accent3 3 2 3 2 2 3 2" xfId="17679"/>
    <cellStyle name="20% - Accent3 3 2 3 2 2 3 2 2" xfId="38208"/>
    <cellStyle name="20% - Accent3 3 2 3 2 2 3 3" xfId="27943"/>
    <cellStyle name="20% - Accent3 3 2 3 2 2 4" xfId="12423"/>
    <cellStyle name="20% - Accent3 3 2 3 2 2 4 2" xfId="32952"/>
    <cellStyle name="20% - Accent3 3 2 3 2 2 5" xfId="22687"/>
    <cellStyle name="20% - Accent3 3 2 3 2 2 6" xfId="43479"/>
    <cellStyle name="20% - Accent3 3 2 3 2 3" xfId="3398"/>
    <cellStyle name="20% - Accent3 3 2 3 2 3 2" xfId="8654"/>
    <cellStyle name="20% - Accent3 3 2 3 2 3 2 2" xfId="18922"/>
    <cellStyle name="20% - Accent3 3 2 3 2 3 2 2 2" xfId="39451"/>
    <cellStyle name="20% - Accent3 3 2 3 2 3 2 3" xfId="29186"/>
    <cellStyle name="20% - Accent3 3 2 3 2 3 3" xfId="13666"/>
    <cellStyle name="20% - Accent3 3 2 3 2 3 3 2" xfId="34195"/>
    <cellStyle name="20% - Accent3 3 2 3 2 3 4" xfId="23930"/>
    <cellStyle name="20% - Accent3 3 2 3 2 3 5" xfId="44722"/>
    <cellStyle name="20% - Accent3 3 2 3 2 4" xfId="6166"/>
    <cellStyle name="20% - Accent3 3 2 3 2 4 2" xfId="16434"/>
    <cellStyle name="20% - Accent3 3 2 3 2 4 2 2" xfId="36963"/>
    <cellStyle name="20% - Accent3 3 2 3 2 4 3" xfId="26698"/>
    <cellStyle name="20% - Accent3 3 2 3 2 5" xfId="11178"/>
    <cellStyle name="20% - Accent3 3 2 3 2 5 2" xfId="31707"/>
    <cellStyle name="20% - Accent3 3 2 3 2 6" xfId="21442"/>
    <cellStyle name="20% - Accent3 3 2 3 2 7" xfId="42234"/>
    <cellStyle name="20% - Accent3 3 2 3 3" xfId="1656"/>
    <cellStyle name="20% - Accent3 3 2 3 3 2" xfId="4145"/>
    <cellStyle name="20% - Accent3 3 2 3 3 2 2" xfId="9401"/>
    <cellStyle name="20% - Accent3 3 2 3 3 2 2 2" xfId="19669"/>
    <cellStyle name="20% - Accent3 3 2 3 3 2 2 2 2" xfId="40198"/>
    <cellStyle name="20% - Accent3 3 2 3 3 2 2 3" xfId="29933"/>
    <cellStyle name="20% - Accent3 3 2 3 3 2 3" xfId="14413"/>
    <cellStyle name="20% - Accent3 3 2 3 3 2 3 2" xfId="34942"/>
    <cellStyle name="20% - Accent3 3 2 3 3 2 4" xfId="24677"/>
    <cellStyle name="20% - Accent3 3 2 3 3 2 5" xfId="45469"/>
    <cellStyle name="20% - Accent3 3 2 3 3 3" xfId="6913"/>
    <cellStyle name="20% - Accent3 3 2 3 3 3 2" xfId="17181"/>
    <cellStyle name="20% - Accent3 3 2 3 3 3 2 2" xfId="37710"/>
    <cellStyle name="20% - Accent3 3 2 3 3 3 3" xfId="27445"/>
    <cellStyle name="20% - Accent3 3 2 3 3 4" xfId="11925"/>
    <cellStyle name="20% - Accent3 3 2 3 3 4 2" xfId="32454"/>
    <cellStyle name="20% - Accent3 3 2 3 3 5" xfId="22189"/>
    <cellStyle name="20% - Accent3 3 2 3 3 6" xfId="42981"/>
    <cellStyle name="20% - Accent3 3 2 3 4" xfId="2900"/>
    <cellStyle name="20% - Accent3 3 2 3 4 2" xfId="8156"/>
    <cellStyle name="20% - Accent3 3 2 3 4 2 2" xfId="18424"/>
    <cellStyle name="20% - Accent3 3 2 3 4 2 2 2" xfId="38953"/>
    <cellStyle name="20% - Accent3 3 2 3 4 2 3" xfId="28688"/>
    <cellStyle name="20% - Accent3 3 2 3 4 3" xfId="13168"/>
    <cellStyle name="20% - Accent3 3 2 3 4 3 2" xfId="33697"/>
    <cellStyle name="20% - Accent3 3 2 3 4 4" xfId="23432"/>
    <cellStyle name="20% - Accent3 3 2 3 4 5" xfId="44224"/>
    <cellStyle name="20% - Accent3 3 2 3 5" xfId="5668"/>
    <cellStyle name="20% - Accent3 3 2 3 5 2" xfId="15936"/>
    <cellStyle name="20% - Accent3 3 2 3 5 2 2" xfId="36465"/>
    <cellStyle name="20% - Accent3 3 2 3 5 3" xfId="26200"/>
    <cellStyle name="20% - Accent3 3 2 3 6" xfId="10680"/>
    <cellStyle name="20% - Accent3 3 2 3 6 2" xfId="31209"/>
    <cellStyle name="20% - Accent3 3 2 3 7" xfId="20944"/>
    <cellStyle name="20% - Accent3 3 2 3 8" xfId="41736"/>
    <cellStyle name="20% - Accent3 3 2 4" xfId="657"/>
    <cellStyle name="20% - Accent3 3 2 4 2" xfId="1906"/>
    <cellStyle name="20% - Accent3 3 2 4 2 2" xfId="4394"/>
    <cellStyle name="20% - Accent3 3 2 4 2 2 2" xfId="9650"/>
    <cellStyle name="20% - Accent3 3 2 4 2 2 2 2" xfId="19918"/>
    <cellStyle name="20% - Accent3 3 2 4 2 2 2 2 2" xfId="40447"/>
    <cellStyle name="20% - Accent3 3 2 4 2 2 2 3" xfId="30182"/>
    <cellStyle name="20% - Accent3 3 2 4 2 2 3" xfId="14662"/>
    <cellStyle name="20% - Accent3 3 2 4 2 2 3 2" xfId="35191"/>
    <cellStyle name="20% - Accent3 3 2 4 2 2 4" xfId="24926"/>
    <cellStyle name="20% - Accent3 3 2 4 2 2 5" xfId="45718"/>
    <cellStyle name="20% - Accent3 3 2 4 2 3" xfId="7162"/>
    <cellStyle name="20% - Accent3 3 2 4 2 3 2" xfId="17430"/>
    <cellStyle name="20% - Accent3 3 2 4 2 3 2 2" xfId="37959"/>
    <cellStyle name="20% - Accent3 3 2 4 2 3 3" xfId="27694"/>
    <cellStyle name="20% - Accent3 3 2 4 2 4" xfId="12174"/>
    <cellStyle name="20% - Accent3 3 2 4 2 4 2" xfId="32703"/>
    <cellStyle name="20% - Accent3 3 2 4 2 5" xfId="22438"/>
    <cellStyle name="20% - Accent3 3 2 4 2 6" xfId="43230"/>
    <cellStyle name="20% - Accent3 3 2 4 3" xfId="3149"/>
    <cellStyle name="20% - Accent3 3 2 4 3 2" xfId="8405"/>
    <cellStyle name="20% - Accent3 3 2 4 3 2 2" xfId="18673"/>
    <cellStyle name="20% - Accent3 3 2 4 3 2 2 2" xfId="39202"/>
    <cellStyle name="20% - Accent3 3 2 4 3 2 3" xfId="28937"/>
    <cellStyle name="20% - Accent3 3 2 4 3 3" xfId="13417"/>
    <cellStyle name="20% - Accent3 3 2 4 3 3 2" xfId="33946"/>
    <cellStyle name="20% - Accent3 3 2 4 3 4" xfId="23681"/>
    <cellStyle name="20% - Accent3 3 2 4 3 5" xfId="44473"/>
    <cellStyle name="20% - Accent3 3 2 4 4" xfId="5917"/>
    <cellStyle name="20% - Accent3 3 2 4 4 2" xfId="16185"/>
    <cellStyle name="20% - Accent3 3 2 4 4 2 2" xfId="36714"/>
    <cellStyle name="20% - Accent3 3 2 4 4 3" xfId="26449"/>
    <cellStyle name="20% - Accent3 3 2 4 5" xfId="10929"/>
    <cellStyle name="20% - Accent3 3 2 4 5 2" xfId="31458"/>
    <cellStyle name="20% - Accent3 3 2 4 6" xfId="21193"/>
    <cellStyle name="20% - Accent3 3 2 4 7" xfId="41985"/>
    <cellStyle name="20% - Accent3 3 2 5" xfId="1154"/>
    <cellStyle name="20% - Accent3 3 2 5 2" xfId="2403"/>
    <cellStyle name="20% - Accent3 3 2 5 2 2" xfId="4891"/>
    <cellStyle name="20% - Accent3 3 2 5 2 2 2" xfId="10147"/>
    <cellStyle name="20% - Accent3 3 2 5 2 2 2 2" xfId="20415"/>
    <cellStyle name="20% - Accent3 3 2 5 2 2 2 2 2" xfId="40944"/>
    <cellStyle name="20% - Accent3 3 2 5 2 2 2 3" xfId="30679"/>
    <cellStyle name="20% - Accent3 3 2 5 2 2 3" xfId="15159"/>
    <cellStyle name="20% - Accent3 3 2 5 2 2 3 2" xfId="35688"/>
    <cellStyle name="20% - Accent3 3 2 5 2 2 4" xfId="25423"/>
    <cellStyle name="20% - Accent3 3 2 5 2 2 5" xfId="46215"/>
    <cellStyle name="20% - Accent3 3 2 5 2 3" xfId="7659"/>
    <cellStyle name="20% - Accent3 3 2 5 2 3 2" xfId="17927"/>
    <cellStyle name="20% - Accent3 3 2 5 2 3 2 2" xfId="38456"/>
    <cellStyle name="20% - Accent3 3 2 5 2 3 3" xfId="28191"/>
    <cellStyle name="20% - Accent3 3 2 5 2 4" xfId="12671"/>
    <cellStyle name="20% - Accent3 3 2 5 2 4 2" xfId="33200"/>
    <cellStyle name="20% - Accent3 3 2 5 2 5" xfId="22935"/>
    <cellStyle name="20% - Accent3 3 2 5 2 6" xfId="43727"/>
    <cellStyle name="20% - Accent3 3 2 5 3" xfId="3646"/>
    <cellStyle name="20% - Accent3 3 2 5 3 2" xfId="8902"/>
    <cellStyle name="20% - Accent3 3 2 5 3 2 2" xfId="19170"/>
    <cellStyle name="20% - Accent3 3 2 5 3 2 2 2" xfId="39699"/>
    <cellStyle name="20% - Accent3 3 2 5 3 2 3" xfId="29434"/>
    <cellStyle name="20% - Accent3 3 2 5 3 3" xfId="13914"/>
    <cellStyle name="20% - Accent3 3 2 5 3 3 2" xfId="34443"/>
    <cellStyle name="20% - Accent3 3 2 5 3 4" xfId="24178"/>
    <cellStyle name="20% - Accent3 3 2 5 3 5" xfId="44970"/>
    <cellStyle name="20% - Accent3 3 2 5 4" xfId="6414"/>
    <cellStyle name="20% - Accent3 3 2 5 4 2" xfId="16682"/>
    <cellStyle name="20% - Accent3 3 2 5 4 2 2" xfId="37211"/>
    <cellStyle name="20% - Accent3 3 2 5 4 3" xfId="26946"/>
    <cellStyle name="20% - Accent3 3 2 5 5" xfId="11426"/>
    <cellStyle name="20% - Accent3 3 2 5 5 2" xfId="31955"/>
    <cellStyle name="20% - Accent3 3 2 5 6" xfId="21690"/>
    <cellStyle name="20% - Accent3 3 2 5 7" xfId="42482"/>
    <cellStyle name="20% - Accent3 3 2 6" xfId="1407"/>
    <cellStyle name="20% - Accent3 3 2 6 2" xfId="3896"/>
    <cellStyle name="20% - Accent3 3 2 6 2 2" xfId="9152"/>
    <cellStyle name="20% - Accent3 3 2 6 2 2 2" xfId="19420"/>
    <cellStyle name="20% - Accent3 3 2 6 2 2 2 2" xfId="39949"/>
    <cellStyle name="20% - Accent3 3 2 6 2 2 3" xfId="29684"/>
    <cellStyle name="20% - Accent3 3 2 6 2 3" xfId="14164"/>
    <cellStyle name="20% - Accent3 3 2 6 2 3 2" xfId="34693"/>
    <cellStyle name="20% - Accent3 3 2 6 2 4" xfId="24428"/>
    <cellStyle name="20% - Accent3 3 2 6 2 5" xfId="45220"/>
    <cellStyle name="20% - Accent3 3 2 6 3" xfId="6664"/>
    <cellStyle name="20% - Accent3 3 2 6 3 2" xfId="16932"/>
    <cellStyle name="20% - Accent3 3 2 6 3 2 2" xfId="37461"/>
    <cellStyle name="20% - Accent3 3 2 6 3 3" xfId="27196"/>
    <cellStyle name="20% - Accent3 3 2 6 4" xfId="11676"/>
    <cellStyle name="20% - Accent3 3 2 6 4 2" xfId="32205"/>
    <cellStyle name="20% - Accent3 3 2 6 5" xfId="21940"/>
    <cellStyle name="20% - Accent3 3 2 6 6" xfId="42732"/>
    <cellStyle name="20% - Accent3 3 2 7" xfId="2651"/>
    <cellStyle name="20% - Accent3 3 2 7 2" xfId="7907"/>
    <cellStyle name="20% - Accent3 3 2 7 2 2" xfId="18175"/>
    <cellStyle name="20% - Accent3 3 2 7 2 2 2" xfId="38704"/>
    <cellStyle name="20% - Accent3 3 2 7 2 3" xfId="28439"/>
    <cellStyle name="20% - Accent3 3 2 7 3" xfId="12919"/>
    <cellStyle name="20% - Accent3 3 2 7 3 2" xfId="33448"/>
    <cellStyle name="20% - Accent3 3 2 7 4" xfId="23183"/>
    <cellStyle name="20% - Accent3 3 2 7 5" xfId="43975"/>
    <cellStyle name="20% - Accent3 3 2 8" xfId="5419"/>
    <cellStyle name="20% - Accent3 3 2 8 2" xfId="15687"/>
    <cellStyle name="20% - Accent3 3 2 8 2 2" xfId="36216"/>
    <cellStyle name="20% - Accent3 3 2 8 3" xfId="25951"/>
    <cellStyle name="20% - Accent3 3 2 8 4" xfId="41487"/>
    <cellStyle name="20% - Accent3 3 2 9" xfId="5171"/>
    <cellStyle name="20% - Accent3 3 2 9 2" xfId="15439"/>
    <cellStyle name="20% - Accent3 3 2 9 2 2" xfId="35968"/>
    <cellStyle name="20% - Accent3 3 2 9 3" xfId="25703"/>
    <cellStyle name="20% - Accent3 3 3" xfId="209"/>
    <cellStyle name="20% - Accent3 3 3 10" xfId="20752"/>
    <cellStyle name="20% - Accent3 3 3 11" xfId="41296"/>
    <cellStyle name="20% - Accent3 3 3 2" xfId="462"/>
    <cellStyle name="20% - Accent3 3 3 2 2" xfId="963"/>
    <cellStyle name="20% - Accent3 3 3 2 2 2" xfId="2212"/>
    <cellStyle name="20% - Accent3 3 3 2 2 2 2" xfId="4700"/>
    <cellStyle name="20% - Accent3 3 3 2 2 2 2 2" xfId="9956"/>
    <cellStyle name="20% - Accent3 3 3 2 2 2 2 2 2" xfId="20224"/>
    <cellStyle name="20% - Accent3 3 3 2 2 2 2 2 2 2" xfId="40753"/>
    <cellStyle name="20% - Accent3 3 3 2 2 2 2 2 3" xfId="30488"/>
    <cellStyle name="20% - Accent3 3 3 2 2 2 2 3" xfId="14968"/>
    <cellStyle name="20% - Accent3 3 3 2 2 2 2 3 2" xfId="35497"/>
    <cellStyle name="20% - Accent3 3 3 2 2 2 2 4" xfId="25232"/>
    <cellStyle name="20% - Accent3 3 3 2 2 2 2 5" xfId="46024"/>
    <cellStyle name="20% - Accent3 3 3 2 2 2 3" xfId="7468"/>
    <cellStyle name="20% - Accent3 3 3 2 2 2 3 2" xfId="17736"/>
    <cellStyle name="20% - Accent3 3 3 2 2 2 3 2 2" xfId="38265"/>
    <cellStyle name="20% - Accent3 3 3 2 2 2 3 3" xfId="28000"/>
    <cellStyle name="20% - Accent3 3 3 2 2 2 4" xfId="12480"/>
    <cellStyle name="20% - Accent3 3 3 2 2 2 4 2" xfId="33009"/>
    <cellStyle name="20% - Accent3 3 3 2 2 2 5" xfId="22744"/>
    <cellStyle name="20% - Accent3 3 3 2 2 2 6" xfId="43536"/>
    <cellStyle name="20% - Accent3 3 3 2 2 3" xfId="3455"/>
    <cellStyle name="20% - Accent3 3 3 2 2 3 2" xfId="8711"/>
    <cellStyle name="20% - Accent3 3 3 2 2 3 2 2" xfId="18979"/>
    <cellStyle name="20% - Accent3 3 3 2 2 3 2 2 2" xfId="39508"/>
    <cellStyle name="20% - Accent3 3 3 2 2 3 2 3" xfId="29243"/>
    <cellStyle name="20% - Accent3 3 3 2 2 3 3" xfId="13723"/>
    <cellStyle name="20% - Accent3 3 3 2 2 3 3 2" xfId="34252"/>
    <cellStyle name="20% - Accent3 3 3 2 2 3 4" xfId="23987"/>
    <cellStyle name="20% - Accent3 3 3 2 2 3 5" xfId="44779"/>
    <cellStyle name="20% - Accent3 3 3 2 2 4" xfId="6223"/>
    <cellStyle name="20% - Accent3 3 3 2 2 4 2" xfId="16491"/>
    <cellStyle name="20% - Accent3 3 3 2 2 4 2 2" xfId="37020"/>
    <cellStyle name="20% - Accent3 3 3 2 2 4 3" xfId="26755"/>
    <cellStyle name="20% - Accent3 3 3 2 2 5" xfId="11235"/>
    <cellStyle name="20% - Accent3 3 3 2 2 5 2" xfId="31764"/>
    <cellStyle name="20% - Accent3 3 3 2 2 6" xfId="21499"/>
    <cellStyle name="20% - Accent3 3 3 2 2 7" xfId="42291"/>
    <cellStyle name="20% - Accent3 3 3 2 3" xfId="1713"/>
    <cellStyle name="20% - Accent3 3 3 2 3 2" xfId="4202"/>
    <cellStyle name="20% - Accent3 3 3 2 3 2 2" xfId="9458"/>
    <cellStyle name="20% - Accent3 3 3 2 3 2 2 2" xfId="19726"/>
    <cellStyle name="20% - Accent3 3 3 2 3 2 2 2 2" xfId="40255"/>
    <cellStyle name="20% - Accent3 3 3 2 3 2 2 3" xfId="29990"/>
    <cellStyle name="20% - Accent3 3 3 2 3 2 3" xfId="14470"/>
    <cellStyle name="20% - Accent3 3 3 2 3 2 3 2" xfId="34999"/>
    <cellStyle name="20% - Accent3 3 3 2 3 2 4" xfId="24734"/>
    <cellStyle name="20% - Accent3 3 3 2 3 2 5" xfId="45526"/>
    <cellStyle name="20% - Accent3 3 3 2 3 3" xfId="6970"/>
    <cellStyle name="20% - Accent3 3 3 2 3 3 2" xfId="17238"/>
    <cellStyle name="20% - Accent3 3 3 2 3 3 2 2" xfId="37767"/>
    <cellStyle name="20% - Accent3 3 3 2 3 3 3" xfId="27502"/>
    <cellStyle name="20% - Accent3 3 3 2 3 4" xfId="11982"/>
    <cellStyle name="20% - Accent3 3 3 2 3 4 2" xfId="32511"/>
    <cellStyle name="20% - Accent3 3 3 2 3 5" xfId="22246"/>
    <cellStyle name="20% - Accent3 3 3 2 3 6" xfId="43038"/>
    <cellStyle name="20% - Accent3 3 3 2 4" xfId="2957"/>
    <cellStyle name="20% - Accent3 3 3 2 4 2" xfId="8213"/>
    <cellStyle name="20% - Accent3 3 3 2 4 2 2" xfId="18481"/>
    <cellStyle name="20% - Accent3 3 3 2 4 2 2 2" xfId="39010"/>
    <cellStyle name="20% - Accent3 3 3 2 4 2 3" xfId="28745"/>
    <cellStyle name="20% - Accent3 3 3 2 4 3" xfId="13225"/>
    <cellStyle name="20% - Accent3 3 3 2 4 3 2" xfId="33754"/>
    <cellStyle name="20% - Accent3 3 3 2 4 4" xfId="23489"/>
    <cellStyle name="20% - Accent3 3 3 2 4 5" xfId="44281"/>
    <cellStyle name="20% - Accent3 3 3 2 5" xfId="5725"/>
    <cellStyle name="20% - Accent3 3 3 2 5 2" xfId="15993"/>
    <cellStyle name="20% - Accent3 3 3 2 5 2 2" xfId="36522"/>
    <cellStyle name="20% - Accent3 3 3 2 5 3" xfId="26257"/>
    <cellStyle name="20% - Accent3 3 3 2 6" xfId="10737"/>
    <cellStyle name="20% - Accent3 3 3 2 6 2" xfId="31266"/>
    <cellStyle name="20% - Accent3 3 3 2 7" xfId="21001"/>
    <cellStyle name="20% - Accent3 3 3 2 8" xfId="41793"/>
    <cellStyle name="20% - Accent3 3 3 3" xfId="714"/>
    <cellStyle name="20% - Accent3 3 3 3 2" xfId="1963"/>
    <cellStyle name="20% - Accent3 3 3 3 2 2" xfId="4451"/>
    <cellStyle name="20% - Accent3 3 3 3 2 2 2" xfId="9707"/>
    <cellStyle name="20% - Accent3 3 3 3 2 2 2 2" xfId="19975"/>
    <cellStyle name="20% - Accent3 3 3 3 2 2 2 2 2" xfId="40504"/>
    <cellStyle name="20% - Accent3 3 3 3 2 2 2 3" xfId="30239"/>
    <cellStyle name="20% - Accent3 3 3 3 2 2 3" xfId="14719"/>
    <cellStyle name="20% - Accent3 3 3 3 2 2 3 2" xfId="35248"/>
    <cellStyle name="20% - Accent3 3 3 3 2 2 4" xfId="24983"/>
    <cellStyle name="20% - Accent3 3 3 3 2 2 5" xfId="45775"/>
    <cellStyle name="20% - Accent3 3 3 3 2 3" xfId="7219"/>
    <cellStyle name="20% - Accent3 3 3 3 2 3 2" xfId="17487"/>
    <cellStyle name="20% - Accent3 3 3 3 2 3 2 2" xfId="38016"/>
    <cellStyle name="20% - Accent3 3 3 3 2 3 3" xfId="27751"/>
    <cellStyle name="20% - Accent3 3 3 3 2 4" xfId="12231"/>
    <cellStyle name="20% - Accent3 3 3 3 2 4 2" xfId="32760"/>
    <cellStyle name="20% - Accent3 3 3 3 2 5" xfId="22495"/>
    <cellStyle name="20% - Accent3 3 3 3 2 6" xfId="43287"/>
    <cellStyle name="20% - Accent3 3 3 3 3" xfId="3206"/>
    <cellStyle name="20% - Accent3 3 3 3 3 2" xfId="8462"/>
    <cellStyle name="20% - Accent3 3 3 3 3 2 2" xfId="18730"/>
    <cellStyle name="20% - Accent3 3 3 3 3 2 2 2" xfId="39259"/>
    <cellStyle name="20% - Accent3 3 3 3 3 2 3" xfId="28994"/>
    <cellStyle name="20% - Accent3 3 3 3 3 3" xfId="13474"/>
    <cellStyle name="20% - Accent3 3 3 3 3 3 2" xfId="34003"/>
    <cellStyle name="20% - Accent3 3 3 3 3 4" xfId="23738"/>
    <cellStyle name="20% - Accent3 3 3 3 3 5" xfId="44530"/>
    <cellStyle name="20% - Accent3 3 3 3 4" xfId="5974"/>
    <cellStyle name="20% - Accent3 3 3 3 4 2" xfId="16242"/>
    <cellStyle name="20% - Accent3 3 3 3 4 2 2" xfId="36771"/>
    <cellStyle name="20% - Accent3 3 3 3 4 3" xfId="26506"/>
    <cellStyle name="20% - Accent3 3 3 3 5" xfId="10986"/>
    <cellStyle name="20% - Accent3 3 3 3 5 2" xfId="31515"/>
    <cellStyle name="20% - Accent3 3 3 3 6" xfId="21250"/>
    <cellStyle name="20% - Accent3 3 3 3 7" xfId="42042"/>
    <cellStyle name="20% - Accent3 3 3 4" xfId="1211"/>
    <cellStyle name="20% - Accent3 3 3 4 2" xfId="2460"/>
    <cellStyle name="20% - Accent3 3 3 4 2 2" xfId="4948"/>
    <cellStyle name="20% - Accent3 3 3 4 2 2 2" xfId="10204"/>
    <cellStyle name="20% - Accent3 3 3 4 2 2 2 2" xfId="20472"/>
    <cellStyle name="20% - Accent3 3 3 4 2 2 2 2 2" xfId="41001"/>
    <cellStyle name="20% - Accent3 3 3 4 2 2 2 3" xfId="30736"/>
    <cellStyle name="20% - Accent3 3 3 4 2 2 3" xfId="15216"/>
    <cellStyle name="20% - Accent3 3 3 4 2 2 3 2" xfId="35745"/>
    <cellStyle name="20% - Accent3 3 3 4 2 2 4" xfId="25480"/>
    <cellStyle name="20% - Accent3 3 3 4 2 2 5" xfId="46272"/>
    <cellStyle name="20% - Accent3 3 3 4 2 3" xfId="7716"/>
    <cellStyle name="20% - Accent3 3 3 4 2 3 2" xfId="17984"/>
    <cellStyle name="20% - Accent3 3 3 4 2 3 2 2" xfId="38513"/>
    <cellStyle name="20% - Accent3 3 3 4 2 3 3" xfId="28248"/>
    <cellStyle name="20% - Accent3 3 3 4 2 4" xfId="12728"/>
    <cellStyle name="20% - Accent3 3 3 4 2 4 2" xfId="33257"/>
    <cellStyle name="20% - Accent3 3 3 4 2 5" xfId="22992"/>
    <cellStyle name="20% - Accent3 3 3 4 2 6" xfId="43784"/>
    <cellStyle name="20% - Accent3 3 3 4 3" xfId="3703"/>
    <cellStyle name="20% - Accent3 3 3 4 3 2" xfId="8959"/>
    <cellStyle name="20% - Accent3 3 3 4 3 2 2" xfId="19227"/>
    <cellStyle name="20% - Accent3 3 3 4 3 2 2 2" xfId="39756"/>
    <cellStyle name="20% - Accent3 3 3 4 3 2 3" xfId="29491"/>
    <cellStyle name="20% - Accent3 3 3 4 3 3" xfId="13971"/>
    <cellStyle name="20% - Accent3 3 3 4 3 3 2" xfId="34500"/>
    <cellStyle name="20% - Accent3 3 3 4 3 4" xfId="24235"/>
    <cellStyle name="20% - Accent3 3 3 4 3 5" xfId="45027"/>
    <cellStyle name="20% - Accent3 3 3 4 4" xfId="6471"/>
    <cellStyle name="20% - Accent3 3 3 4 4 2" xfId="16739"/>
    <cellStyle name="20% - Accent3 3 3 4 4 2 2" xfId="37268"/>
    <cellStyle name="20% - Accent3 3 3 4 4 3" xfId="27003"/>
    <cellStyle name="20% - Accent3 3 3 4 5" xfId="11483"/>
    <cellStyle name="20% - Accent3 3 3 4 5 2" xfId="32012"/>
    <cellStyle name="20% - Accent3 3 3 4 6" xfId="21747"/>
    <cellStyle name="20% - Accent3 3 3 4 7" xfId="42539"/>
    <cellStyle name="20% - Accent3 3 3 5" xfId="1464"/>
    <cellStyle name="20% - Accent3 3 3 5 2" xfId="3953"/>
    <cellStyle name="20% - Accent3 3 3 5 2 2" xfId="9209"/>
    <cellStyle name="20% - Accent3 3 3 5 2 2 2" xfId="19477"/>
    <cellStyle name="20% - Accent3 3 3 5 2 2 2 2" xfId="40006"/>
    <cellStyle name="20% - Accent3 3 3 5 2 2 3" xfId="29741"/>
    <cellStyle name="20% - Accent3 3 3 5 2 3" xfId="14221"/>
    <cellStyle name="20% - Accent3 3 3 5 2 3 2" xfId="34750"/>
    <cellStyle name="20% - Accent3 3 3 5 2 4" xfId="24485"/>
    <cellStyle name="20% - Accent3 3 3 5 2 5" xfId="45277"/>
    <cellStyle name="20% - Accent3 3 3 5 3" xfId="6721"/>
    <cellStyle name="20% - Accent3 3 3 5 3 2" xfId="16989"/>
    <cellStyle name="20% - Accent3 3 3 5 3 2 2" xfId="37518"/>
    <cellStyle name="20% - Accent3 3 3 5 3 3" xfId="27253"/>
    <cellStyle name="20% - Accent3 3 3 5 4" xfId="11733"/>
    <cellStyle name="20% - Accent3 3 3 5 4 2" xfId="32262"/>
    <cellStyle name="20% - Accent3 3 3 5 5" xfId="21997"/>
    <cellStyle name="20% - Accent3 3 3 5 6" xfId="42789"/>
    <cellStyle name="20% - Accent3 3 3 6" xfId="2708"/>
    <cellStyle name="20% - Accent3 3 3 6 2" xfId="7964"/>
    <cellStyle name="20% - Accent3 3 3 6 2 2" xfId="18232"/>
    <cellStyle name="20% - Accent3 3 3 6 2 2 2" xfId="38761"/>
    <cellStyle name="20% - Accent3 3 3 6 2 3" xfId="28496"/>
    <cellStyle name="20% - Accent3 3 3 6 3" xfId="12976"/>
    <cellStyle name="20% - Accent3 3 3 6 3 2" xfId="33505"/>
    <cellStyle name="20% - Accent3 3 3 6 4" xfId="23240"/>
    <cellStyle name="20% - Accent3 3 3 6 5" xfId="44032"/>
    <cellStyle name="20% - Accent3 3 3 7" xfId="5476"/>
    <cellStyle name="20% - Accent3 3 3 7 2" xfId="15744"/>
    <cellStyle name="20% - Accent3 3 3 7 2 2" xfId="36273"/>
    <cellStyle name="20% - Accent3 3 3 7 3" xfId="26008"/>
    <cellStyle name="20% - Accent3 3 3 7 4" xfId="41544"/>
    <cellStyle name="20% - Accent3 3 3 8" xfId="5228"/>
    <cellStyle name="20% - Accent3 3 3 8 2" xfId="15496"/>
    <cellStyle name="20% - Accent3 3 3 8 2 2" xfId="36025"/>
    <cellStyle name="20% - Accent3 3 3 8 3" xfId="25760"/>
    <cellStyle name="20% - Accent3 3 3 9" xfId="10488"/>
    <cellStyle name="20% - Accent3 3 3 9 2" xfId="31017"/>
    <cellStyle name="20% - Accent3 3 4" xfId="345"/>
    <cellStyle name="20% - Accent3 3 4 2" xfId="846"/>
    <cellStyle name="20% - Accent3 3 4 2 2" xfId="2095"/>
    <cellStyle name="20% - Accent3 3 4 2 2 2" xfId="4583"/>
    <cellStyle name="20% - Accent3 3 4 2 2 2 2" xfId="9839"/>
    <cellStyle name="20% - Accent3 3 4 2 2 2 2 2" xfId="20107"/>
    <cellStyle name="20% - Accent3 3 4 2 2 2 2 2 2" xfId="40636"/>
    <cellStyle name="20% - Accent3 3 4 2 2 2 2 3" xfId="30371"/>
    <cellStyle name="20% - Accent3 3 4 2 2 2 3" xfId="14851"/>
    <cellStyle name="20% - Accent3 3 4 2 2 2 3 2" xfId="35380"/>
    <cellStyle name="20% - Accent3 3 4 2 2 2 4" xfId="25115"/>
    <cellStyle name="20% - Accent3 3 4 2 2 2 5" xfId="45907"/>
    <cellStyle name="20% - Accent3 3 4 2 2 3" xfId="7351"/>
    <cellStyle name="20% - Accent3 3 4 2 2 3 2" xfId="17619"/>
    <cellStyle name="20% - Accent3 3 4 2 2 3 2 2" xfId="38148"/>
    <cellStyle name="20% - Accent3 3 4 2 2 3 3" xfId="27883"/>
    <cellStyle name="20% - Accent3 3 4 2 2 4" xfId="12363"/>
    <cellStyle name="20% - Accent3 3 4 2 2 4 2" xfId="32892"/>
    <cellStyle name="20% - Accent3 3 4 2 2 5" xfId="22627"/>
    <cellStyle name="20% - Accent3 3 4 2 2 6" xfId="43419"/>
    <cellStyle name="20% - Accent3 3 4 2 3" xfId="3338"/>
    <cellStyle name="20% - Accent3 3 4 2 3 2" xfId="8594"/>
    <cellStyle name="20% - Accent3 3 4 2 3 2 2" xfId="18862"/>
    <cellStyle name="20% - Accent3 3 4 2 3 2 2 2" xfId="39391"/>
    <cellStyle name="20% - Accent3 3 4 2 3 2 3" xfId="29126"/>
    <cellStyle name="20% - Accent3 3 4 2 3 3" xfId="13606"/>
    <cellStyle name="20% - Accent3 3 4 2 3 3 2" xfId="34135"/>
    <cellStyle name="20% - Accent3 3 4 2 3 4" xfId="23870"/>
    <cellStyle name="20% - Accent3 3 4 2 3 5" xfId="44662"/>
    <cellStyle name="20% - Accent3 3 4 2 4" xfId="6106"/>
    <cellStyle name="20% - Accent3 3 4 2 4 2" xfId="16374"/>
    <cellStyle name="20% - Accent3 3 4 2 4 2 2" xfId="36903"/>
    <cellStyle name="20% - Accent3 3 4 2 4 3" xfId="26638"/>
    <cellStyle name="20% - Accent3 3 4 2 5" xfId="11118"/>
    <cellStyle name="20% - Accent3 3 4 2 5 2" xfId="31647"/>
    <cellStyle name="20% - Accent3 3 4 2 6" xfId="21382"/>
    <cellStyle name="20% - Accent3 3 4 2 7" xfId="42174"/>
    <cellStyle name="20% - Accent3 3 4 3" xfId="1596"/>
    <cellStyle name="20% - Accent3 3 4 3 2" xfId="4085"/>
    <cellStyle name="20% - Accent3 3 4 3 2 2" xfId="9341"/>
    <cellStyle name="20% - Accent3 3 4 3 2 2 2" xfId="19609"/>
    <cellStyle name="20% - Accent3 3 4 3 2 2 2 2" xfId="40138"/>
    <cellStyle name="20% - Accent3 3 4 3 2 2 3" xfId="29873"/>
    <cellStyle name="20% - Accent3 3 4 3 2 3" xfId="14353"/>
    <cellStyle name="20% - Accent3 3 4 3 2 3 2" xfId="34882"/>
    <cellStyle name="20% - Accent3 3 4 3 2 4" xfId="24617"/>
    <cellStyle name="20% - Accent3 3 4 3 2 5" xfId="45409"/>
    <cellStyle name="20% - Accent3 3 4 3 3" xfId="6853"/>
    <cellStyle name="20% - Accent3 3 4 3 3 2" xfId="17121"/>
    <cellStyle name="20% - Accent3 3 4 3 3 2 2" xfId="37650"/>
    <cellStyle name="20% - Accent3 3 4 3 3 3" xfId="27385"/>
    <cellStyle name="20% - Accent3 3 4 3 4" xfId="11865"/>
    <cellStyle name="20% - Accent3 3 4 3 4 2" xfId="32394"/>
    <cellStyle name="20% - Accent3 3 4 3 5" xfId="22129"/>
    <cellStyle name="20% - Accent3 3 4 3 6" xfId="42921"/>
    <cellStyle name="20% - Accent3 3 4 4" xfId="2840"/>
    <cellStyle name="20% - Accent3 3 4 4 2" xfId="8096"/>
    <cellStyle name="20% - Accent3 3 4 4 2 2" xfId="18364"/>
    <cellStyle name="20% - Accent3 3 4 4 2 2 2" xfId="38893"/>
    <cellStyle name="20% - Accent3 3 4 4 2 3" xfId="28628"/>
    <cellStyle name="20% - Accent3 3 4 4 3" xfId="13108"/>
    <cellStyle name="20% - Accent3 3 4 4 3 2" xfId="33637"/>
    <cellStyle name="20% - Accent3 3 4 4 4" xfId="23372"/>
    <cellStyle name="20% - Accent3 3 4 4 5" xfId="44164"/>
    <cellStyle name="20% - Accent3 3 4 5" xfId="5608"/>
    <cellStyle name="20% - Accent3 3 4 5 2" xfId="15876"/>
    <cellStyle name="20% - Accent3 3 4 5 2 2" xfId="36405"/>
    <cellStyle name="20% - Accent3 3 4 5 3" xfId="26140"/>
    <cellStyle name="20% - Accent3 3 4 6" xfId="10620"/>
    <cellStyle name="20% - Accent3 3 4 6 2" xfId="31149"/>
    <cellStyle name="20% - Accent3 3 4 7" xfId="20884"/>
    <cellStyle name="20% - Accent3 3 4 8" xfId="41676"/>
    <cellStyle name="20% - Accent3 3 5" xfId="597"/>
    <cellStyle name="20% - Accent3 3 5 2" xfId="1846"/>
    <cellStyle name="20% - Accent3 3 5 2 2" xfId="4334"/>
    <cellStyle name="20% - Accent3 3 5 2 2 2" xfId="9590"/>
    <cellStyle name="20% - Accent3 3 5 2 2 2 2" xfId="19858"/>
    <cellStyle name="20% - Accent3 3 5 2 2 2 2 2" xfId="40387"/>
    <cellStyle name="20% - Accent3 3 5 2 2 2 3" xfId="30122"/>
    <cellStyle name="20% - Accent3 3 5 2 2 3" xfId="14602"/>
    <cellStyle name="20% - Accent3 3 5 2 2 3 2" xfId="35131"/>
    <cellStyle name="20% - Accent3 3 5 2 2 4" xfId="24866"/>
    <cellStyle name="20% - Accent3 3 5 2 2 5" xfId="45658"/>
    <cellStyle name="20% - Accent3 3 5 2 3" xfId="7102"/>
    <cellStyle name="20% - Accent3 3 5 2 3 2" xfId="17370"/>
    <cellStyle name="20% - Accent3 3 5 2 3 2 2" xfId="37899"/>
    <cellStyle name="20% - Accent3 3 5 2 3 3" xfId="27634"/>
    <cellStyle name="20% - Accent3 3 5 2 4" xfId="12114"/>
    <cellStyle name="20% - Accent3 3 5 2 4 2" xfId="32643"/>
    <cellStyle name="20% - Accent3 3 5 2 5" xfId="22378"/>
    <cellStyle name="20% - Accent3 3 5 2 6" xfId="43170"/>
    <cellStyle name="20% - Accent3 3 5 3" xfId="3089"/>
    <cellStyle name="20% - Accent3 3 5 3 2" xfId="8345"/>
    <cellStyle name="20% - Accent3 3 5 3 2 2" xfId="18613"/>
    <cellStyle name="20% - Accent3 3 5 3 2 2 2" xfId="39142"/>
    <cellStyle name="20% - Accent3 3 5 3 2 3" xfId="28877"/>
    <cellStyle name="20% - Accent3 3 5 3 3" xfId="13357"/>
    <cellStyle name="20% - Accent3 3 5 3 3 2" xfId="33886"/>
    <cellStyle name="20% - Accent3 3 5 3 4" xfId="23621"/>
    <cellStyle name="20% - Accent3 3 5 3 5" xfId="44413"/>
    <cellStyle name="20% - Accent3 3 5 4" xfId="5857"/>
    <cellStyle name="20% - Accent3 3 5 4 2" xfId="16125"/>
    <cellStyle name="20% - Accent3 3 5 4 2 2" xfId="36654"/>
    <cellStyle name="20% - Accent3 3 5 4 3" xfId="26389"/>
    <cellStyle name="20% - Accent3 3 5 5" xfId="10869"/>
    <cellStyle name="20% - Accent3 3 5 5 2" xfId="31398"/>
    <cellStyle name="20% - Accent3 3 5 6" xfId="21133"/>
    <cellStyle name="20% - Accent3 3 5 7" xfId="41925"/>
    <cellStyle name="20% - Accent3 3 6" xfId="1094"/>
    <cellStyle name="20% - Accent3 3 6 2" xfId="2343"/>
    <cellStyle name="20% - Accent3 3 6 2 2" xfId="4831"/>
    <cellStyle name="20% - Accent3 3 6 2 2 2" xfId="10087"/>
    <cellStyle name="20% - Accent3 3 6 2 2 2 2" xfId="20355"/>
    <cellStyle name="20% - Accent3 3 6 2 2 2 2 2" xfId="40884"/>
    <cellStyle name="20% - Accent3 3 6 2 2 2 3" xfId="30619"/>
    <cellStyle name="20% - Accent3 3 6 2 2 3" xfId="15099"/>
    <cellStyle name="20% - Accent3 3 6 2 2 3 2" xfId="35628"/>
    <cellStyle name="20% - Accent3 3 6 2 2 4" xfId="25363"/>
    <cellStyle name="20% - Accent3 3 6 2 2 5" xfId="46155"/>
    <cellStyle name="20% - Accent3 3 6 2 3" xfId="7599"/>
    <cellStyle name="20% - Accent3 3 6 2 3 2" xfId="17867"/>
    <cellStyle name="20% - Accent3 3 6 2 3 2 2" xfId="38396"/>
    <cellStyle name="20% - Accent3 3 6 2 3 3" xfId="28131"/>
    <cellStyle name="20% - Accent3 3 6 2 4" xfId="12611"/>
    <cellStyle name="20% - Accent3 3 6 2 4 2" xfId="33140"/>
    <cellStyle name="20% - Accent3 3 6 2 5" xfId="22875"/>
    <cellStyle name="20% - Accent3 3 6 2 6" xfId="43667"/>
    <cellStyle name="20% - Accent3 3 6 3" xfId="3586"/>
    <cellStyle name="20% - Accent3 3 6 3 2" xfId="8842"/>
    <cellStyle name="20% - Accent3 3 6 3 2 2" xfId="19110"/>
    <cellStyle name="20% - Accent3 3 6 3 2 2 2" xfId="39639"/>
    <cellStyle name="20% - Accent3 3 6 3 2 3" xfId="29374"/>
    <cellStyle name="20% - Accent3 3 6 3 3" xfId="13854"/>
    <cellStyle name="20% - Accent3 3 6 3 3 2" xfId="34383"/>
    <cellStyle name="20% - Accent3 3 6 3 4" xfId="24118"/>
    <cellStyle name="20% - Accent3 3 6 3 5" xfId="44910"/>
    <cellStyle name="20% - Accent3 3 6 4" xfId="6354"/>
    <cellStyle name="20% - Accent3 3 6 4 2" xfId="16622"/>
    <cellStyle name="20% - Accent3 3 6 4 2 2" xfId="37151"/>
    <cellStyle name="20% - Accent3 3 6 4 3" xfId="26886"/>
    <cellStyle name="20% - Accent3 3 6 5" xfId="11366"/>
    <cellStyle name="20% - Accent3 3 6 5 2" xfId="31895"/>
    <cellStyle name="20% - Accent3 3 6 6" xfId="21630"/>
    <cellStyle name="20% - Accent3 3 6 7" xfId="42422"/>
    <cellStyle name="20% - Accent3 3 7" xfId="1347"/>
    <cellStyle name="20% - Accent3 3 7 2" xfId="3836"/>
    <cellStyle name="20% - Accent3 3 7 2 2" xfId="9092"/>
    <cellStyle name="20% - Accent3 3 7 2 2 2" xfId="19360"/>
    <cellStyle name="20% - Accent3 3 7 2 2 2 2" xfId="39889"/>
    <cellStyle name="20% - Accent3 3 7 2 2 3" xfId="29624"/>
    <cellStyle name="20% - Accent3 3 7 2 3" xfId="14104"/>
    <cellStyle name="20% - Accent3 3 7 2 3 2" xfId="34633"/>
    <cellStyle name="20% - Accent3 3 7 2 4" xfId="24368"/>
    <cellStyle name="20% - Accent3 3 7 2 5" xfId="45160"/>
    <cellStyle name="20% - Accent3 3 7 3" xfId="6604"/>
    <cellStyle name="20% - Accent3 3 7 3 2" xfId="16872"/>
    <cellStyle name="20% - Accent3 3 7 3 2 2" xfId="37401"/>
    <cellStyle name="20% - Accent3 3 7 3 3" xfId="27136"/>
    <cellStyle name="20% - Accent3 3 7 4" xfId="11616"/>
    <cellStyle name="20% - Accent3 3 7 4 2" xfId="32145"/>
    <cellStyle name="20% - Accent3 3 7 5" xfId="21880"/>
    <cellStyle name="20% - Accent3 3 7 6" xfId="42672"/>
    <cellStyle name="20% - Accent3 3 8" xfId="2591"/>
    <cellStyle name="20% - Accent3 3 8 2" xfId="7847"/>
    <cellStyle name="20% - Accent3 3 8 2 2" xfId="18115"/>
    <cellStyle name="20% - Accent3 3 8 2 2 2" xfId="38644"/>
    <cellStyle name="20% - Accent3 3 8 2 3" xfId="28379"/>
    <cellStyle name="20% - Accent3 3 8 3" xfId="12859"/>
    <cellStyle name="20% - Accent3 3 8 3 2" xfId="33388"/>
    <cellStyle name="20% - Accent3 3 8 4" xfId="23123"/>
    <cellStyle name="20% - Accent3 3 8 5" xfId="43915"/>
    <cellStyle name="20% - Accent3 3 9" xfId="5359"/>
    <cellStyle name="20% - Accent3 3 9 2" xfId="15627"/>
    <cellStyle name="20% - Accent3 3 9 2 2" xfId="36156"/>
    <cellStyle name="20% - Accent3 3 9 3" xfId="25891"/>
    <cellStyle name="20% - Accent3 3 9 4" xfId="41427"/>
    <cellStyle name="20% - Accent3 4" xfId="108"/>
    <cellStyle name="20% - Accent3 4 10" xfId="10391"/>
    <cellStyle name="20% - Accent3 4 10 2" xfId="30920"/>
    <cellStyle name="20% - Accent3 4 11" xfId="20655"/>
    <cellStyle name="20% - Accent3 4 12" xfId="41199"/>
    <cellStyle name="20% - Accent3 4 2" xfId="229"/>
    <cellStyle name="20% - Accent3 4 2 10" xfId="20772"/>
    <cellStyle name="20% - Accent3 4 2 11" xfId="41316"/>
    <cellStyle name="20% - Accent3 4 2 2" xfId="482"/>
    <cellStyle name="20% - Accent3 4 2 2 2" xfId="983"/>
    <cellStyle name="20% - Accent3 4 2 2 2 2" xfId="2232"/>
    <cellStyle name="20% - Accent3 4 2 2 2 2 2" xfId="4720"/>
    <cellStyle name="20% - Accent3 4 2 2 2 2 2 2" xfId="9976"/>
    <cellStyle name="20% - Accent3 4 2 2 2 2 2 2 2" xfId="20244"/>
    <cellStyle name="20% - Accent3 4 2 2 2 2 2 2 2 2" xfId="40773"/>
    <cellStyle name="20% - Accent3 4 2 2 2 2 2 2 3" xfId="30508"/>
    <cellStyle name="20% - Accent3 4 2 2 2 2 2 3" xfId="14988"/>
    <cellStyle name="20% - Accent3 4 2 2 2 2 2 3 2" xfId="35517"/>
    <cellStyle name="20% - Accent3 4 2 2 2 2 2 4" xfId="25252"/>
    <cellStyle name="20% - Accent3 4 2 2 2 2 2 5" xfId="46044"/>
    <cellStyle name="20% - Accent3 4 2 2 2 2 3" xfId="7488"/>
    <cellStyle name="20% - Accent3 4 2 2 2 2 3 2" xfId="17756"/>
    <cellStyle name="20% - Accent3 4 2 2 2 2 3 2 2" xfId="38285"/>
    <cellStyle name="20% - Accent3 4 2 2 2 2 3 3" xfId="28020"/>
    <cellStyle name="20% - Accent3 4 2 2 2 2 4" xfId="12500"/>
    <cellStyle name="20% - Accent3 4 2 2 2 2 4 2" xfId="33029"/>
    <cellStyle name="20% - Accent3 4 2 2 2 2 5" xfId="22764"/>
    <cellStyle name="20% - Accent3 4 2 2 2 2 6" xfId="43556"/>
    <cellStyle name="20% - Accent3 4 2 2 2 3" xfId="3475"/>
    <cellStyle name="20% - Accent3 4 2 2 2 3 2" xfId="8731"/>
    <cellStyle name="20% - Accent3 4 2 2 2 3 2 2" xfId="18999"/>
    <cellStyle name="20% - Accent3 4 2 2 2 3 2 2 2" xfId="39528"/>
    <cellStyle name="20% - Accent3 4 2 2 2 3 2 3" xfId="29263"/>
    <cellStyle name="20% - Accent3 4 2 2 2 3 3" xfId="13743"/>
    <cellStyle name="20% - Accent3 4 2 2 2 3 3 2" xfId="34272"/>
    <cellStyle name="20% - Accent3 4 2 2 2 3 4" xfId="24007"/>
    <cellStyle name="20% - Accent3 4 2 2 2 3 5" xfId="44799"/>
    <cellStyle name="20% - Accent3 4 2 2 2 4" xfId="6243"/>
    <cellStyle name="20% - Accent3 4 2 2 2 4 2" xfId="16511"/>
    <cellStyle name="20% - Accent3 4 2 2 2 4 2 2" xfId="37040"/>
    <cellStyle name="20% - Accent3 4 2 2 2 4 3" xfId="26775"/>
    <cellStyle name="20% - Accent3 4 2 2 2 5" xfId="11255"/>
    <cellStyle name="20% - Accent3 4 2 2 2 5 2" xfId="31784"/>
    <cellStyle name="20% - Accent3 4 2 2 2 6" xfId="21519"/>
    <cellStyle name="20% - Accent3 4 2 2 2 7" xfId="42311"/>
    <cellStyle name="20% - Accent3 4 2 2 3" xfId="1733"/>
    <cellStyle name="20% - Accent3 4 2 2 3 2" xfId="4222"/>
    <cellStyle name="20% - Accent3 4 2 2 3 2 2" xfId="9478"/>
    <cellStyle name="20% - Accent3 4 2 2 3 2 2 2" xfId="19746"/>
    <cellStyle name="20% - Accent3 4 2 2 3 2 2 2 2" xfId="40275"/>
    <cellStyle name="20% - Accent3 4 2 2 3 2 2 3" xfId="30010"/>
    <cellStyle name="20% - Accent3 4 2 2 3 2 3" xfId="14490"/>
    <cellStyle name="20% - Accent3 4 2 2 3 2 3 2" xfId="35019"/>
    <cellStyle name="20% - Accent3 4 2 2 3 2 4" xfId="24754"/>
    <cellStyle name="20% - Accent3 4 2 2 3 2 5" xfId="45546"/>
    <cellStyle name="20% - Accent3 4 2 2 3 3" xfId="6990"/>
    <cellStyle name="20% - Accent3 4 2 2 3 3 2" xfId="17258"/>
    <cellStyle name="20% - Accent3 4 2 2 3 3 2 2" xfId="37787"/>
    <cellStyle name="20% - Accent3 4 2 2 3 3 3" xfId="27522"/>
    <cellStyle name="20% - Accent3 4 2 2 3 4" xfId="12002"/>
    <cellStyle name="20% - Accent3 4 2 2 3 4 2" xfId="32531"/>
    <cellStyle name="20% - Accent3 4 2 2 3 5" xfId="22266"/>
    <cellStyle name="20% - Accent3 4 2 2 3 6" xfId="43058"/>
    <cellStyle name="20% - Accent3 4 2 2 4" xfId="2977"/>
    <cellStyle name="20% - Accent3 4 2 2 4 2" xfId="8233"/>
    <cellStyle name="20% - Accent3 4 2 2 4 2 2" xfId="18501"/>
    <cellStyle name="20% - Accent3 4 2 2 4 2 2 2" xfId="39030"/>
    <cellStyle name="20% - Accent3 4 2 2 4 2 3" xfId="28765"/>
    <cellStyle name="20% - Accent3 4 2 2 4 3" xfId="13245"/>
    <cellStyle name="20% - Accent3 4 2 2 4 3 2" xfId="33774"/>
    <cellStyle name="20% - Accent3 4 2 2 4 4" xfId="23509"/>
    <cellStyle name="20% - Accent3 4 2 2 4 5" xfId="44301"/>
    <cellStyle name="20% - Accent3 4 2 2 5" xfId="5745"/>
    <cellStyle name="20% - Accent3 4 2 2 5 2" xfId="16013"/>
    <cellStyle name="20% - Accent3 4 2 2 5 2 2" xfId="36542"/>
    <cellStyle name="20% - Accent3 4 2 2 5 3" xfId="26277"/>
    <cellStyle name="20% - Accent3 4 2 2 6" xfId="10757"/>
    <cellStyle name="20% - Accent3 4 2 2 6 2" xfId="31286"/>
    <cellStyle name="20% - Accent3 4 2 2 7" xfId="21021"/>
    <cellStyle name="20% - Accent3 4 2 2 8" xfId="41813"/>
    <cellStyle name="20% - Accent3 4 2 3" xfId="734"/>
    <cellStyle name="20% - Accent3 4 2 3 2" xfId="1983"/>
    <cellStyle name="20% - Accent3 4 2 3 2 2" xfId="4471"/>
    <cellStyle name="20% - Accent3 4 2 3 2 2 2" xfId="9727"/>
    <cellStyle name="20% - Accent3 4 2 3 2 2 2 2" xfId="19995"/>
    <cellStyle name="20% - Accent3 4 2 3 2 2 2 2 2" xfId="40524"/>
    <cellStyle name="20% - Accent3 4 2 3 2 2 2 3" xfId="30259"/>
    <cellStyle name="20% - Accent3 4 2 3 2 2 3" xfId="14739"/>
    <cellStyle name="20% - Accent3 4 2 3 2 2 3 2" xfId="35268"/>
    <cellStyle name="20% - Accent3 4 2 3 2 2 4" xfId="25003"/>
    <cellStyle name="20% - Accent3 4 2 3 2 2 5" xfId="45795"/>
    <cellStyle name="20% - Accent3 4 2 3 2 3" xfId="7239"/>
    <cellStyle name="20% - Accent3 4 2 3 2 3 2" xfId="17507"/>
    <cellStyle name="20% - Accent3 4 2 3 2 3 2 2" xfId="38036"/>
    <cellStyle name="20% - Accent3 4 2 3 2 3 3" xfId="27771"/>
    <cellStyle name="20% - Accent3 4 2 3 2 4" xfId="12251"/>
    <cellStyle name="20% - Accent3 4 2 3 2 4 2" xfId="32780"/>
    <cellStyle name="20% - Accent3 4 2 3 2 5" xfId="22515"/>
    <cellStyle name="20% - Accent3 4 2 3 2 6" xfId="43307"/>
    <cellStyle name="20% - Accent3 4 2 3 3" xfId="3226"/>
    <cellStyle name="20% - Accent3 4 2 3 3 2" xfId="8482"/>
    <cellStyle name="20% - Accent3 4 2 3 3 2 2" xfId="18750"/>
    <cellStyle name="20% - Accent3 4 2 3 3 2 2 2" xfId="39279"/>
    <cellStyle name="20% - Accent3 4 2 3 3 2 3" xfId="29014"/>
    <cellStyle name="20% - Accent3 4 2 3 3 3" xfId="13494"/>
    <cellStyle name="20% - Accent3 4 2 3 3 3 2" xfId="34023"/>
    <cellStyle name="20% - Accent3 4 2 3 3 4" xfId="23758"/>
    <cellStyle name="20% - Accent3 4 2 3 3 5" xfId="44550"/>
    <cellStyle name="20% - Accent3 4 2 3 4" xfId="5994"/>
    <cellStyle name="20% - Accent3 4 2 3 4 2" xfId="16262"/>
    <cellStyle name="20% - Accent3 4 2 3 4 2 2" xfId="36791"/>
    <cellStyle name="20% - Accent3 4 2 3 4 3" xfId="26526"/>
    <cellStyle name="20% - Accent3 4 2 3 5" xfId="11006"/>
    <cellStyle name="20% - Accent3 4 2 3 5 2" xfId="31535"/>
    <cellStyle name="20% - Accent3 4 2 3 6" xfId="21270"/>
    <cellStyle name="20% - Accent3 4 2 3 7" xfId="42062"/>
    <cellStyle name="20% - Accent3 4 2 4" xfId="1231"/>
    <cellStyle name="20% - Accent3 4 2 4 2" xfId="2480"/>
    <cellStyle name="20% - Accent3 4 2 4 2 2" xfId="4968"/>
    <cellStyle name="20% - Accent3 4 2 4 2 2 2" xfId="10224"/>
    <cellStyle name="20% - Accent3 4 2 4 2 2 2 2" xfId="20492"/>
    <cellStyle name="20% - Accent3 4 2 4 2 2 2 2 2" xfId="41021"/>
    <cellStyle name="20% - Accent3 4 2 4 2 2 2 3" xfId="30756"/>
    <cellStyle name="20% - Accent3 4 2 4 2 2 3" xfId="15236"/>
    <cellStyle name="20% - Accent3 4 2 4 2 2 3 2" xfId="35765"/>
    <cellStyle name="20% - Accent3 4 2 4 2 2 4" xfId="25500"/>
    <cellStyle name="20% - Accent3 4 2 4 2 2 5" xfId="46292"/>
    <cellStyle name="20% - Accent3 4 2 4 2 3" xfId="7736"/>
    <cellStyle name="20% - Accent3 4 2 4 2 3 2" xfId="18004"/>
    <cellStyle name="20% - Accent3 4 2 4 2 3 2 2" xfId="38533"/>
    <cellStyle name="20% - Accent3 4 2 4 2 3 3" xfId="28268"/>
    <cellStyle name="20% - Accent3 4 2 4 2 4" xfId="12748"/>
    <cellStyle name="20% - Accent3 4 2 4 2 4 2" xfId="33277"/>
    <cellStyle name="20% - Accent3 4 2 4 2 5" xfId="23012"/>
    <cellStyle name="20% - Accent3 4 2 4 2 6" xfId="43804"/>
    <cellStyle name="20% - Accent3 4 2 4 3" xfId="3723"/>
    <cellStyle name="20% - Accent3 4 2 4 3 2" xfId="8979"/>
    <cellStyle name="20% - Accent3 4 2 4 3 2 2" xfId="19247"/>
    <cellStyle name="20% - Accent3 4 2 4 3 2 2 2" xfId="39776"/>
    <cellStyle name="20% - Accent3 4 2 4 3 2 3" xfId="29511"/>
    <cellStyle name="20% - Accent3 4 2 4 3 3" xfId="13991"/>
    <cellStyle name="20% - Accent3 4 2 4 3 3 2" xfId="34520"/>
    <cellStyle name="20% - Accent3 4 2 4 3 4" xfId="24255"/>
    <cellStyle name="20% - Accent3 4 2 4 3 5" xfId="45047"/>
    <cellStyle name="20% - Accent3 4 2 4 4" xfId="6491"/>
    <cellStyle name="20% - Accent3 4 2 4 4 2" xfId="16759"/>
    <cellStyle name="20% - Accent3 4 2 4 4 2 2" xfId="37288"/>
    <cellStyle name="20% - Accent3 4 2 4 4 3" xfId="27023"/>
    <cellStyle name="20% - Accent3 4 2 4 5" xfId="11503"/>
    <cellStyle name="20% - Accent3 4 2 4 5 2" xfId="32032"/>
    <cellStyle name="20% - Accent3 4 2 4 6" xfId="21767"/>
    <cellStyle name="20% - Accent3 4 2 4 7" xfId="42559"/>
    <cellStyle name="20% - Accent3 4 2 5" xfId="1484"/>
    <cellStyle name="20% - Accent3 4 2 5 2" xfId="3973"/>
    <cellStyle name="20% - Accent3 4 2 5 2 2" xfId="9229"/>
    <cellStyle name="20% - Accent3 4 2 5 2 2 2" xfId="19497"/>
    <cellStyle name="20% - Accent3 4 2 5 2 2 2 2" xfId="40026"/>
    <cellStyle name="20% - Accent3 4 2 5 2 2 3" xfId="29761"/>
    <cellStyle name="20% - Accent3 4 2 5 2 3" xfId="14241"/>
    <cellStyle name="20% - Accent3 4 2 5 2 3 2" xfId="34770"/>
    <cellStyle name="20% - Accent3 4 2 5 2 4" xfId="24505"/>
    <cellStyle name="20% - Accent3 4 2 5 2 5" xfId="45297"/>
    <cellStyle name="20% - Accent3 4 2 5 3" xfId="6741"/>
    <cellStyle name="20% - Accent3 4 2 5 3 2" xfId="17009"/>
    <cellStyle name="20% - Accent3 4 2 5 3 2 2" xfId="37538"/>
    <cellStyle name="20% - Accent3 4 2 5 3 3" xfId="27273"/>
    <cellStyle name="20% - Accent3 4 2 5 4" xfId="11753"/>
    <cellStyle name="20% - Accent3 4 2 5 4 2" xfId="32282"/>
    <cellStyle name="20% - Accent3 4 2 5 5" xfId="22017"/>
    <cellStyle name="20% - Accent3 4 2 5 6" xfId="42809"/>
    <cellStyle name="20% - Accent3 4 2 6" xfId="2728"/>
    <cellStyle name="20% - Accent3 4 2 6 2" xfId="7984"/>
    <cellStyle name="20% - Accent3 4 2 6 2 2" xfId="18252"/>
    <cellStyle name="20% - Accent3 4 2 6 2 2 2" xfId="38781"/>
    <cellStyle name="20% - Accent3 4 2 6 2 3" xfId="28516"/>
    <cellStyle name="20% - Accent3 4 2 6 3" xfId="12996"/>
    <cellStyle name="20% - Accent3 4 2 6 3 2" xfId="33525"/>
    <cellStyle name="20% - Accent3 4 2 6 4" xfId="23260"/>
    <cellStyle name="20% - Accent3 4 2 6 5" xfId="44052"/>
    <cellStyle name="20% - Accent3 4 2 7" xfId="5496"/>
    <cellStyle name="20% - Accent3 4 2 7 2" xfId="15764"/>
    <cellStyle name="20% - Accent3 4 2 7 2 2" xfId="36293"/>
    <cellStyle name="20% - Accent3 4 2 7 3" xfId="26028"/>
    <cellStyle name="20% - Accent3 4 2 7 4" xfId="41564"/>
    <cellStyle name="20% - Accent3 4 2 8" xfId="5248"/>
    <cellStyle name="20% - Accent3 4 2 8 2" xfId="15516"/>
    <cellStyle name="20% - Accent3 4 2 8 2 2" xfId="36045"/>
    <cellStyle name="20% - Accent3 4 2 8 3" xfId="25780"/>
    <cellStyle name="20% - Accent3 4 2 9" xfId="10508"/>
    <cellStyle name="20% - Accent3 4 2 9 2" xfId="31037"/>
    <cellStyle name="20% - Accent3 4 3" xfId="365"/>
    <cellStyle name="20% - Accent3 4 3 2" xfId="866"/>
    <cellStyle name="20% - Accent3 4 3 2 2" xfId="2115"/>
    <cellStyle name="20% - Accent3 4 3 2 2 2" xfId="4603"/>
    <cellStyle name="20% - Accent3 4 3 2 2 2 2" xfId="9859"/>
    <cellStyle name="20% - Accent3 4 3 2 2 2 2 2" xfId="20127"/>
    <cellStyle name="20% - Accent3 4 3 2 2 2 2 2 2" xfId="40656"/>
    <cellStyle name="20% - Accent3 4 3 2 2 2 2 3" xfId="30391"/>
    <cellStyle name="20% - Accent3 4 3 2 2 2 3" xfId="14871"/>
    <cellStyle name="20% - Accent3 4 3 2 2 2 3 2" xfId="35400"/>
    <cellStyle name="20% - Accent3 4 3 2 2 2 4" xfId="25135"/>
    <cellStyle name="20% - Accent3 4 3 2 2 2 5" xfId="45927"/>
    <cellStyle name="20% - Accent3 4 3 2 2 3" xfId="7371"/>
    <cellStyle name="20% - Accent3 4 3 2 2 3 2" xfId="17639"/>
    <cellStyle name="20% - Accent3 4 3 2 2 3 2 2" xfId="38168"/>
    <cellStyle name="20% - Accent3 4 3 2 2 3 3" xfId="27903"/>
    <cellStyle name="20% - Accent3 4 3 2 2 4" xfId="12383"/>
    <cellStyle name="20% - Accent3 4 3 2 2 4 2" xfId="32912"/>
    <cellStyle name="20% - Accent3 4 3 2 2 5" xfId="22647"/>
    <cellStyle name="20% - Accent3 4 3 2 2 6" xfId="43439"/>
    <cellStyle name="20% - Accent3 4 3 2 3" xfId="3358"/>
    <cellStyle name="20% - Accent3 4 3 2 3 2" xfId="8614"/>
    <cellStyle name="20% - Accent3 4 3 2 3 2 2" xfId="18882"/>
    <cellStyle name="20% - Accent3 4 3 2 3 2 2 2" xfId="39411"/>
    <cellStyle name="20% - Accent3 4 3 2 3 2 3" xfId="29146"/>
    <cellStyle name="20% - Accent3 4 3 2 3 3" xfId="13626"/>
    <cellStyle name="20% - Accent3 4 3 2 3 3 2" xfId="34155"/>
    <cellStyle name="20% - Accent3 4 3 2 3 4" xfId="23890"/>
    <cellStyle name="20% - Accent3 4 3 2 3 5" xfId="44682"/>
    <cellStyle name="20% - Accent3 4 3 2 4" xfId="6126"/>
    <cellStyle name="20% - Accent3 4 3 2 4 2" xfId="16394"/>
    <cellStyle name="20% - Accent3 4 3 2 4 2 2" xfId="36923"/>
    <cellStyle name="20% - Accent3 4 3 2 4 3" xfId="26658"/>
    <cellStyle name="20% - Accent3 4 3 2 5" xfId="11138"/>
    <cellStyle name="20% - Accent3 4 3 2 5 2" xfId="31667"/>
    <cellStyle name="20% - Accent3 4 3 2 6" xfId="21402"/>
    <cellStyle name="20% - Accent3 4 3 2 7" xfId="42194"/>
    <cellStyle name="20% - Accent3 4 3 3" xfId="1616"/>
    <cellStyle name="20% - Accent3 4 3 3 2" xfId="4105"/>
    <cellStyle name="20% - Accent3 4 3 3 2 2" xfId="9361"/>
    <cellStyle name="20% - Accent3 4 3 3 2 2 2" xfId="19629"/>
    <cellStyle name="20% - Accent3 4 3 3 2 2 2 2" xfId="40158"/>
    <cellStyle name="20% - Accent3 4 3 3 2 2 3" xfId="29893"/>
    <cellStyle name="20% - Accent3 4 3 3 2 3" xfId="14373"/>
    <cellStyle name="20% - Accent3 4 3 3 2 3 2" xfId="34902"/>
    <cellStyle name="20% - Accent3 4 3 3 2 4" xfId="24637"/>
    <cellStyle name="20% - Accent3 4 3 3 2 5" xfId="45429"/>
    <cellStyle name="20% - Accent3 4 3 3 3" xfId="6873"/>
    <cellStyle name="20% - Accent3 4 3 3 3 2" xfId="17141"/>
    <cellStyle name="20% - Accent3 4 3 3 3 2 2" xfId="37670"/>
    <cellStyle name="20% - Accent3 4 3 3 3 3" xfId="27405"/>
    <cellStyle name="20% - Accent3 4 3 3 4" xfId="11885"/>
    <cellStyle name="20% - Accent3 4 3 3 4 2" xfId="32414"/>
    <cellStyle name="20% - Accent3 4 3 3 5" xfId="22149"/>
    <cellStyle name="20% - Accent3 4 3 3 6" xfId="42941"/>
    <cellStyle name="20% - Accent3 4 3 4" xfId="2860"/>
    <cellStyle name="20% - Accent3 4 3 4 2" xfId="8116"/>
    <cellStyle name="20% - Accent3 4 3 4 2 2" xfId="18384"/>
    <cellStyle name="20% - Accent3 4 3 4 2 2 2" xfId="38913"/>
    <cellStyle name="20% - Accent3 4 3 4 2 3" xfId="28648"/>
    <cellStyle name="20% - Accent3 4 3 4 3" xfId="13128"/>
    <cellStyle name="20% - Accent3 4 3 4 3 2" xfId="33657"/>
    <cellStyle name="20% - Accent3 4 3 4 4" xfId="23392"/>
    <cellStyle name="20% - Accent3 4 3 4 5" xfId="44184"/>
    <cellStyle name="20% - Accent3 4 3 5" xfId="5628"/>
    <cellStyle name="20% - Accent3 4 3 5 2" xfId="15896"/>
    <cellStyle name="20% - Accent3 4 3 5 2 2" xfId="36425"/>
    <cellStyle name="20% - Accent3 4 3 5 3" xfId="26160"/>
    <cellStyle name="20% - Accent3 4 3 6" xfId="10640"/>
    <cellStyle name="20% - Accent3 4 3 6 2" xfId="31169"/>
    <cellStyle name="20% - Accent3 4 3 7" xfId="20904"/>
    <cellStyle name="20% - Accent3 4 3 8" xfId="41696"/>
    <cellStyle name="20% - Accent3 4 4" xfId="617"/>
    <cellStyle name="20% - Accent3 4 4 2" xfId="1866"/>
    <cellStyle name="20% - Accent3 4 4 2 2" xfId="4354"/>
    <cellStyle name="20% - Accent3 4 4 2 2 2" xfId="9610"/>
    <cellStyle name="20% - Accent3 4 4 2 2 2 2" xfId="19878"/>
    <cellStyle name="20% - Accent3 4 4 2 2 2 2 2" xfId="40407"/>
    <cellStyle name="20% - Accent3 4 4 2 2 2 3" xfId="30142"/>
    <cellStyle name="20% - Accent3 4 4 2 2 3" xfId="14622"/>
    <cellStyle name="20% - Accent3 4 4 2 2 3 2" xfId="35151"/>
    <cellStyle name="20% - Accent3 4 4 2 2 4" xfId="24886"/>
    <cellStyle name="20% - Accent3 4 4 2 2 5" xfId="45678"/>
    <cellStyle name="20% - Accent3 4 4 2 3" xfId="7122"/>
    <cellStyle name="20% - Accent3 4 4 2 3 2" xfId="17390"/>
    <cellStyle name="20% - Accent3 4 4 2 3 2 2" xfId="37919"/>
    <cellStyle name="20% - Accent3 4 4 2 3 3" xfId="27654"/>
    <cellStyle name="20% - Accent3 4 4 2 4" xfId="12134"/>
    <cellStyle name="20% - Accent3 4 4 2 4 2" xfId="32663"/>
    <cellStyle name="20% - Accent3 4 4 2 5" xfId="22398"/>
    <cellStyle name="20% - Accent3 4 4 2 6" xfId="43190"/>
    <cellStyle name="20% - Accent3 4 4 3" xfId="3109"/>
    <cellStyle name="20% - Accent3 4 4 3 2" xfId="8365"/>
    <cellStyle name="20% - Accent3 4 4 3 2 2" xfId="18633"/>
    <cellStyle name="20% - Accent3 4 4 3 2 2 2" xfId="39162"/>
    <cellStyle name="20% - Accent3 4 4 3 2 3" xfId="28897"/>
    <cellStyle name="20% - Accent3 4 4 3 3" xfId="13377"/>
    <cellStyle name="20% - Accent3 4 4 3 3 2" xfId="33906"/>
    <cellStyle name="20% - Accent3 4 4 3 4" xfId="23641"/>
    <cellStyle name="20% - Accent3 4 4 3 5" xfId="44433"/>
    <cellStyle name="20% - Accent3 4 4 4" xfId="5877"/>
    <cellStyle name="20% - Accent3 4 4 4 2" xfId="16145"/>
    <cellStyle name="20% - Accent3 4 4 4 2 2" xfId="36674"/>
    <cellStyle name="20% - Accent3 4 4 4 3" xfId="26409"/>
    <cellStyle name="20% - Accent3 4 4 5" xfId="10889"/>
    <cellStyle name="20% - Accent3 4 4 5 2" xfId="31418"/>
    <cellStyle name="20% - Accent3 4 4 6" xfId="21153"/>
    <cellStyle name="20% - Accent3 4 4 7" xfId="41945"/>
    <cellStyle name="20% - Accent3 4 5" xfId="1114"/>
    <cellStyle name="20% - Accent3 4 5 2" xfId="2363"/>
    <cellStyle name="20% - Accent3 4 5 2 2" xfId="4851"/>
    <cellStyle name="20% - Accent3 4 5 2 2 2" xfId="10107"/>
    <cellStyle name="20% - Accent3 4 5 2 2 2 2" xfId="20375"/>
    <cellStyle name="20% - Accent3 4 5 2 2 2 2 2" xfId="40904"/>
    <cellStyle name="20% - Accent3 4 5 2 2 2 3" xfId="30639"/>
    <cellStyle name="20% - Accent3 4 5 2 2 3" xfId="15119"/>
    <cellStyle name="20% - Accent3 4 5 2 2 3 2" xfId="35648"/>
    <cellStyle name="20% - Accent3 4 5 2 2 4" xfId="25383"/>
    <cellStyle name="20% - Accent3 4 5 2 2 5" xfId="46175"/>
    <cellStyle name="20% - Accent3 4 5 2 3" xfId="7619"/>
    <cellStyle name="20% - Accent3 4 5 2 3 2" xfId="17887"/>
    <cellStyle name="20% - Accent3 4 5 2 3 2 2" xfId="38416"/>
    <cellStyle name="20% - Accent3 4 5 2 3 3" xfId="28151"/>
    <cellStyle name="20% - Accent3 4 5 2 4" xfId="12631"/>
    <cellStyle name="20% - Accent3 4 5 2 4 2" xfId="33160"/>
    <cellStyle name="20% - Accent3 4 5 2 5" xfId="22895"/>
    <cellStyle name="20% - Accent3 4 5 2 6" xfId="43687"/>
    <cellStyle name="20% - Accent3 4 5 3" xfId="3606"/>
    <cellStyle name="20% - Accent3 4 5 3 2" xfId="8862"/>
    <cellStyle name="20% - Accent3 4 5 3 2 2" xfId="19130"/>
    <cellStyle name="20% - Accent3 4 5 3 2 2 2" xfId="39659"/>
    <cellStyle name="20% - Accent3 4 5 3 2 3" xfId="29394"/>
    <cellStyle name="20% - Accent3 4 5 3 3" xfId="13874"/>
    <cellStyle name="20% - Accent3 4 5 3 3 2" xfId="34403"/>
    <cellStyle name="20% - Accent3 4 5 3 4" xfId="24138"/>
    <cellStyle name="20% - Accent3 4 5 3 5" xfId="44930"/>
    <cellStyle name="20% - Accent3 4 5 4" xfId="6374"/>
    <cellStyle name="20% - Accent3 4 5 4 2" xfId="16642"/>
    <cellStyle name="20% - Accent3 4 5 4 2 2" xfId="37171"/>
    <cellStyle name="20% - Accent3 4 5 4 3" xfId="26906"/>
    <cellStyle name="20% - Accent3 4 5 5" xfId="11386"/>
    <cellStyle name="20% - Accent3 4 5 5 2" xfId="31915"/>
    <cellStyle name="20% - Accent3 4 5 6" xfId="21650"/>
    <cellStyle name="20% - Accent3 4 5 7" xfId="42442"/>
    <cellStyle name="20% - Accent3 4 6" xfId="1367"/>
    <cellStyle name="20% - Accent3 4 6 2" xfId="3856"/>
    <cellStyle name="20% - Accent3 4 6 2 2" xfId="9112"/>
    <cellStyle name="20% - Accent3 4 6 2 2 2" xfId="19380"/>
    <cellStyle name="20% - Accent3 4 6 2 2 2 2" xfId="39909"/>
    <cellStyle name="20% - Accent3 4 6 2 2 3" xfId="29644"/>
    <cellStyle name="20% - Accent3 4 6 2 3" xfId="14124"/>
    <cellStyle name="20% - Accent3 4 6 2 3 2" xfId="34653"/>
    <cellStyle name="20% - Accent3 4 6 2 4" xfId="24388"/>
    <cellStyle name="20% - Accent3 4 6 2 5" xfId="45180"/>
    <cellStyle name="20% - Accent3 4 6 3" xfId="6624"/>
    <cellStyle name="20% - Accent3 4 6 3 2" xfId="16892"/>
    <cellStyle name="20% - Accent3 4 6 3 2 2" xfId="37421"/>
    <cellStyle name="20% - Accent3 4 6 3 3" xfId="27156"/>
    <cellStyle name="20% - Accent3 4 6 4" xfId="11636"/>
    <cellStyle name="20% - Accent3 4 6 4 2" xfId="32165"/>
    <cellStyle name="20% - Accent3 4 6 5" xfId="21900"/>
    <cellStyle name="20% - Accent3 4 6 6" xfId="42692"/>
    <cellStyle name="20% - Accent3 4 7" xfId="2611"/>
    <cellStyle name="20% - Accent3 4 7 2" xfId="7867"/>
    <cellStyle name="20% - Accent3 4 7 2 2" xfId="18135"/>
    <cellStyle name="20% - Accent3 4 7 2 2 2" xfId="38664"/>
    <cellStyle name="20% - Accent3 4 7 2 3" xfId="28399"/>
    <cellStyle name="20% - Accent3 4 7 3" xfId="12879"/>
    <cellStyle name="20% - Accent3 4 7 3 2" xfId="33408"/>
    <cellStyle name="20% - Accent3 4 7 4" xfId="23143"/>
    <cellStyle name="20% - Accent3 4 7 5" xfId="43935"/>
    <cellStyle name="20% - Accent3 4 8" xfId="5379"/>
    <cellStyle name="20% - Accent3 4 8 2" xfId="15647"/>
    <cellStyle name="20% - Accent3 4 8 2 2" xfId="36176"/>
    <cellStyle name="20% - Accent3 4 8 3" xfId="25911"/>
    <cellStyle name="20% - Accent3 4 8 4" xfId="41447"/>
    <cellStyle name="20% - Accent3 4 9" xfId="5131"/>
    <cellStyle name="20% - Accent3 4 9 2" xfId="15399"/>
    <cellStyle name="20% - Accent3 4 9 2 2" xfId="35928"/>
    <cellStyle name="20% - Accent3 4 9 3" xfId="25663"/>
    <cellStyle name="20% - Accent3 5" xfId="171"/>
    <cellStyle name="20% - Accent3 5 10" xfId="20714"/>
    <cellStyle name="20% - Accent3 5 11" xfId="41258"/>
    <cellStyle name="20% - Accent3 5 2" xfId="424"/>
    <cellStyle name="20% - Accent3 5 2 2" xfId="925"/>
    <cellStyle name="20% - Accent3 5 2 2 2" xfId="2174"/>
    <cellStyle name="20% - Accent3 5 2 2 2 2" xfId="4662"/>
    <cellStyle name="20% - Accent3 5 2 2 2 2 2" xfId="9918"/>
    <cellStyle name="20% - Accent3 5 2 2 2 2 2 2" xfId="20186"/>
    <cellStyle name="20% - Accent3 5 2 2 2 2 2 2 2" xfId="40715"/>
    <cellStyle name="20% - Accent3 5 2 2 2 2 2 3" xfId="30450"/>
    <cellStyle name="20% - Accent3 5 2 2 2 2 3" xfId="14930"/>
    <cellStyle name="20% - Accent3 5 2 2 2 2 3 2" xfId="35459"/>
    <cellStyle name="20% - Accent3 5 2 2 2 2 4" xfId="25194"/>
    <cellStyle name="20% - Accent3 5 2 2 2 2 5" xfId="45986"/>
    <cellStyle name="20% - Accent3 5 2 2 2 3" xfId="7430"/>
    <cellStyle name="20% - Accent3 5 2 2 2 3 2" xfId="17698"/>
    <cellStyle name="20% - Accent3 5 2 2 2 3 2 2" xfId="38227"/>
    <cellStyle name="20% - Accent3 5 2 2 2 3 3" xfId="27962"/>
    <cellStyle name="20% - Accent3 5 2 2 2 4" xfId="12442"/>
    <cellStyle name="20% - Accent3 5 2 2 2 4 2" xfId="32971"/>
    <cellStyle name="20% - Accent3 5 2 2 2 5" xfId="22706"/>
    <cellStyle name="20% - Accent3 5 2 2 2 6" xfId="43498"/>
    <cellStyle name="20% - Accent3 5 2 2 3" xfId="3417"/>
    <cellStyle name="20% - Accent3 5 2 2 3 2" xfId="8673"/>
    <cellStyle name="20% - Accent3 5 2 2 3 2 2" xfId="18941"/>
    <cellStyle name="20% - Accent3 5 2 2 3 2 2 2" xfId="39470"/>
    <cellStyle name="20% - Accent3 5 2 2 3 2 3" xfId="29205"/>
    <cellStyle name="20% - Accent3 5 2 2 3 3" xfId="13685"/>
    <cellStyle name="20% - Accent3 5 2 2 3 3 2" xfId="34214"/>
    <cellStyle name="20% - Accent3 5 2 2 3 4" xfId="23949"/>
    <cellStyle name="20% - Accent3 5 2 2 3 5" xfId="44741"/>
    <cellStyle name="20% - Accent3 5 2 2 4" xfId="6185"/>
    <cellStyle name="20% - Accent3 5 2 2 4 2" xfId="16453"/>
    <cellStyle name="20% - Accent3 5 2 2 4 2 2" xfId="36982"/>
    <cellStyle name="20% - Accent3 5 2 2 4 3" xfId="26717"/>
    <cellStyle name="20% - Accent3 5 2 2 5" xfId="11197"/>
    <cellStyle name="20% - Accent3 5 2 2 5 2" xfId="31726"/>
    <cellStyle name="20% - Accent3 5 2 2 6" xfId="21461"/>
    <cellStyle name="20% - Accent3 5 2 2 7" xfId="42253"/>
    <cellStyle name="20% - Accent3 5 2 3" xfId="1675"/>
    <cellStyle name="20% - Accent3 5 2 3 2" xfId="4164"/>
    <cellStyle name="20% - Accent3 5 2 3 2 2" xfId="9420"/>
    <cellStyle name="20% - Accent3 5 2 3 2 2 2" xfId="19688"/>
    <cellStyle name="20% - Accent3 5 2 3 2 2 2 2" xfId="40217"/>
    <cellStyle name="20% - Accent3 5 2 3 2 2 3" xfId="29952"/>
    <cellStyle name="20% - Accent3 5 2 3 2 3" xfId="14432"/>
    <cellStyle name="20% - Accent3 5 2 3 2 3 2" xfId="34961"/>
    <cellStyle name="20% - Accent3 5 2 3 2 4" xfId="24696"/>
    <cellStyle name="20% - Accent3 5 2 3 2 5" xfId="45488"/>
    <cellStyle name="20% - Accent3 5 2 3 3" xfId="6932"/>
    <cellStyle name="20% - Accent3 5 2 3 3 2" xfId="17200"/>
    <cellStyle name="20% - Accent3 5 2 3 3 2 2" xfId="37729"/>
    <cellStyle name="20% - Accent3 5 2 3 3 3" xfId="27464"/>
    <cellStyle name="20% - Accent3 5 2 3 4" xfId="11944"/>
    <cellStyle name="20% - Accent3 5 2 3 4 2" xfId="32473"/>
    <cellStyle name="20% - Accent3 5 2 3 5" xfId="22208"/>
    <cellStyle name="20% - Accent3 5 2 3 6" xfId="43000"/>
    <cellStyle name="20% - Accent3 5 2 4" xfId="2919"/>
    <cellStyle name="20% - Accent3 5 2 4 2" xfId="8175"/>
    <cellStyle name="20% - Accent3 5 2 4 2 2" xfId="18443"/>
    <cellStyle name="20% - Accent3 5 2 4 2 2 2" xfId="38972"/>
    <cellStyle name="20% - Accent3 5 2 4 2 3" xfId="28707"/>
    <cellStyle name="20% - Accent3 5 2 4 3" xfId="13187"/>
    <cellStyle name="20% - Accent3 5 2 4 3 2" xfId="33716"/>
    <cellStyle name="20% - Accent3 5 2 4 4" xfId="23451"/>
    <cellStyle name="20% - Accent3 5 2 4 5" xfId="44243"/>
    <cellStyle name="20% - Accent3 5 2 5" xfId="5687"/>
    <cellStyle name="20% - Accent3 5 2 5 2" xfId="15955"/>
    <cellStyle name="20% - Accent3 5 2 5 2 2" xfId="36484"/>
    <cellStyle name="20% - Accent3 5 2 5 3" xfId="26219"/>
    <cellStyle name="20% - Accent3 5 2 6" xfId="10699"/>
    <cellStyle name="20% - Accent3 5 2 6 2" xfId="31228"/>
    <cellStyle name="20% - Accent3 5 2 7" xfId="20963"/>
    <cellStyle name="20% - Accent3 5 2 8" xfId="41755"/>
    <cellStyle name="20% - Accent3 5 3" xfId="676"/>
    <cellStyle name="20% - Accent3 5 3 2" xfId="1925"/>
    <cellStyle name="20% - Accent3 5 3 2 2" xfId="4413"/>
    <cellStyle name="20% - Accent3 5 3 2 2 2" xfId="9669"/>
    <cellStyle name="20% - Accent3 5 3 2 2 2 2" xfId="19937"/>
    <cellStyle name="20% - Accent3 5 3 2 2 2 2 2" xfId="40466"/>
    <cellStyle name="20% - Accent3 5 3 2 2 2 3" xfId="30201"/>
    <cellStyle name="20% - Accent3 5 3 2 2 3" xfId="14681"/>
    <cellStyle name="20% - Accent3 5 3 2 2 3 2" xfId="35210"/>
    <cellStyle name="20% - Accent3 5 3 2 2 4" xfId="24945"/>
    <cellStyle name="20% - Accent3 5 3 2 2 5" xfId="45737"/>
    <cellStyle name="20% - Accent3 5 3 2 3" xfId="7181"/>
    <cellStyle name="20% - Accent3 5 3 2 3 2" xfId="17449"/>
    <cellStyle name="20% - Accent3 5 3 2 3 2 2" xfId="37978"/>
    <cellStyle name="20% - Accent3 5 3 2 3 3" xfId="27713"/>
    <cellStyle name="20% - Accent3 5 3 2 4" xfId="12193"/>
    <cellStyle name="20% - Accent3 5 3 2 4 2" xfId="32722"/>
    <cellStyle name="20% - Accent3 5 3 2 5" xfId="22457"/>
    <cellStyle name="20% - Accent3 5 3 2 6" xfId="43249"/>
    <cellStyle name="20% - Accent3 5 3 3" xfId="3168"/>
    <cellStyle name="20% - Accent3 5 3 3 2" xfId="8424"/>
    <cellStyle name="20% - Accent3 5 3 3 2 2" xfId="18692"/>
    <cellStyle name="20% - Accent3 5 3 3 2 2 2" xfId="39221"/>
    <cellStyle name="20% - Accent3 5 3 3 2 3" xfId="28956"/>
    <cellStyle name="20% - Accent3 5 3 3 3" xfId="13436"/>
    <cellStyle name="20% - Accent3 5 3 3 3 2" xfId="33965"/>
    <cellStyle name="20% - Accent3 5 3 3 4" xfId="23700"/>
    <cellStyle name="20% - Accent3 5 3 3 5" xfId="44492"/>
    <cellStyle name="20% - Accent3 5 3 4" xfId="5936"/>
    <cellStyle name="20% - Accent3 5 3 4 2" xfId="16204"/>
    <cellStyle name="20% - Accent3 5 3 4 2 2" xfId="36733"/>
    <cellStyle name="20% - Accent3 5 3 4 3" xfId="26468"/>
    <cellStyle name="20% - Accent3 5 3 5" xfId="10948"/>
    <cellStyle name="20% - Accent3 5 3 5 2" xfId="31477"/>
    <cellStyle name="20% - Accent3 5 3 6" xfId="21212"/>
    <cellStyle name="20% - Accent3 5 3 7" xfId="42004"/>
    <cellStyle name="20% - Accent3 5 4" xfId="1173"/>
    <cellStyle name="20% - Accent3 5 4 2" xfId="2422"/>
    <cellStyle name="20% - Accent3 5 4 2 2" xfId="4910"/>
    <cellStyle name="20% - Accent3 5 4 2 2 2" xfId="10166"/>
    <cellStyle name="20% - Accent3 5 4 2 2 2 2" xfId="20434"/>
    <cellStyle name="20% - Accent3 5 4 2 2 2 2 2" xfId="40963"/>
    <cellStyle name="20% - Accent3 5 4 2 2 2 3" xfId="30698"/>
    <cellStyle name="20% - Accent3 5 4 2 2 3" xfId="15178"/>
    <cellStyle name="20% - Accent3 5 4 2 2 3 2" xfId="35707"/>
    <cellStyle name="20% - Accent3 5 4 2 2 4" xfId="25442"/>
    <cellStyle name="20% - Accent3 5 4 2 2 5" xfId="46234"/>
    <cellStyle name="20% - Accent3 5 4 2 3" xfId="7678"/>
    <cellStyle name="20% - Accent3 5 4 2 3 2" xfId="17946"/>
    <cellStyle name="20% - Accent3 5 4 2 3 2 2" xfId="38475"/>
    <cellStyle name="20% - Accent3 5 4 2 3 3" xfId="28210"/>
    <cellStyle name="20% - Accent3 5 4 2 4" xfId="12690"/>
    <cellStyle name="20% - Accent3 5 4 2 4 2" xfId="33219"/>
    <cellStyle name="20% - Accent3 5 4 2 5" xfId="22954"/>
    <cellStyle name="20% - Accent3 5 4 2 6" xfId="43746"/>
    <cellStyle name="20% - Accent3 5 4 3" xfId="3665"/>
    <cellStyle name="20% - Accent3 5 4 3 2" xfId="8921"/>
    <cellStyle name="20% - Accent3 5 4 3 2 2" xfId="19189"/>
    <cellStyle name="20% - Accent3 5 4 3 2 2 2" xfId="39718"/>
    <cellStyle name="20% - Accent3 5 4 3 2 3" xfId="29453"/>
    <cellStyle name="20% - Accent3 5 4 3 3" xfId="13933"/>
    <cellStyle name="20% - Accent3 5 4 3 3 2" xfId="34462"/>
    <cellStyle name="20% - Accent3 5 4 3 4" xfId="24197"/>
    <cellStyle name="20% - Accent3 5 4 3 5" xfId="44989"/>
    <cellStyle name="20% - Accent3 5 4 4" xfId="6433"/>
    <cellStyle name="20% - Accent3 5 4 4 2" xfId="16701"/>
    <cellStyle name="20% - Accent3 5 4 4 2 2" xfId="37230"/>
    <cellStyle name="20% - Accent3 5 4 4 3" xfId="26965"/>
    <cellStyle name="20% - Accent3 5 4 5" xfId="11445"/>
    <cellStyle name="20% - Accent3 5 4 5 2" xfId="31974"/>
    <cellStyle name="20% - Accent3 5 4 6" xfId="21709"/>
    <cellStyle name="20% - Accent3 5 4 7" xfId="42501"/>
    <cellStyle name="20% - Accent3 5 5" xfId="1426"/>
    <cellStyle name="20% - Accent3 5 5 2" xfId="3915"/>
    <cellStyle name="20% - Accent3 5 5 2 2" xfId="9171"/>
    <cellStyle name="20% - Accent3 5 5 2 2 2" xfId="19439"/>
    <cellStyle name="20% - Accent3 5 5 2 2 2 2" xfId="39968"/>
    <cellStyle name="20% - Accent3 5 5 2 2 3" xfId="29703"/>
    <cellStyle name="20% - Accent3 5 5 2 3" xfId="14183"/>
    <cellStyle name="20% - Accent3 5 5 2 3 2" xfId="34712"/>
    <cellStyle name="20% - Accent3 5 5 2 4" xfId="24447"/>
    <cellStyle name="20% - Accent3 5 5 2 5" xfId="45239"/>
    <cellStyle name="20% - Accent3 5 5 3" xfId="6683"/>
    <cellStyle name="20% - Accent3 5 5 3 2" xfId="16951"/>
    <cellStyle name="20% - Accent3 5 5 3 2 2" xfId="37480"/>
    <cellStyle name="20% - Accent3 5 5 3 3" xfId="27215"/>
    <cellStyle name="20% - Accent3 5 5 4" xfId="11695"/>
    <cellStyle name="20% - Accent3 5 5 4 2" xfId="32224"/>
    <cellStyle name="20% - Accent3 5 5 5" xfId="21959"/>
    <cellStyle name="20% - Accent3 5 5 6" xfId="42751"/>
    <cellStyle name="20% - Accent3 5 6" xfId="2670"/>
    <cellStyle name="20% - Accent3 5 6 2" xfId="7926"/>
    <cellStyle name="20% - Accent3 5 6 2 2" xfId="18194"/>
    <cellStyle name="20% - Accent3 5 6 2 2 2" xfId="38723"/>
    <cellStyle name="20% - Accent3 5 6 2 3" xfId="28458"/>
    <cellStyle name="20% - Accent3 5 6 3" xfId="12938"/>
    <cellStyle name="20% - Accent3 5 6 3 2" xfId="33467"/>
    <cellStyle name="20% - Accent3 5 6 4" xfId="23202"/>
    <cellStyle name="20% - Accent3 5 6 5" xfId="43994"/>
    <cellStyle name="20% - Accent3 5 7" xfId="5438"/>
    <cellStyle name="20% - Accent3 5 7 2" xfId="15706"/>
    <cellStyle name="20% - Accent3 5 7 2 2" xfId="36235"/>
    <cellStyle name="20% - Accent3 5 7 3" xfId="25970"/>
    <cellStyle name="20% - Accent3 5 7 4" xfId="41506"/>
    <cellStyle name="20% - Accent3 5 8" xfId="5190"/>
    <cellStyle name="20% - Accent3 5 8 2" xfId="15458"/>
    <cellStyle name="20% - Accent3 5 8 2 2" xfId="35987"/>
    <cellStyle name="20% - Accent3 5 8 3" xfId="25722"/>
    <cellStyle name="20% - Accent3 5 9" xfId="10450"/>
    <cellStyle name="20% - Accent3 5 9 2" xfId="30979"/>
    <cellStyle name="20% - Accent3 6" xfId="289"/>
    <cellStyle name="20% - Accent3 6 10" xfId="20831"/>
    <cellStyle name="20% - Accent3 6 11" xfId="41375"/>
    <cellStyle name="20% - Accent3 6 2" xfId="541"/>
    <cellStyle name="20% - Accent3 6 2 2" xfId="1042"/>
    <cellStyle name="20% - Accent3 6 2 2 2" xfId="2291"/>
    <cellStyle name="20% - Accent3 6 2 2 2 2" xfId="4779"/>
    <cellStyle name="20% - Accent3 6 2 2 2 2 2" xfId="10035"/>
    <cellStyle name="20% - Accent3 6 2 2 2 2 2 2" xfId="20303"/>
    <cellStyle name="20% - Accent3 6 2 2 2 2 2 2 2" xfId="40832"/>
    <cellStyle name="20% - Accent3 6 2 2 2 2 2 3" xfId="30567"/>
    <cellStyle name="20% - Accent3 6 2 2 2 2 3" xfId="15047"/>
    <cellStyle name="20% - Accent3 6 2 2 2 2 3 2" xfId="35576"/>
    <cellStyle name="20% - Accent3 6 2 2 2 2 4" xfId="25311"/>
    <cellStyle name="20% - Accent3 6 2 2 2 2 5" xfId="46103"/>
    <cellStyle name="20% - Accent3 6 2 2 2 3" xfId="7547"/>
    <cellStyle name="20% - Accent3 6 2 2 2 3 2" xfId="17815"/>
    <cellStyle name="20% - Accent3 6 2 2 2 3 2 2" xfId="38344"/>
    <cellStyle name="20% - Accent3 6 2 2 2 3 3" xfId="28079"/>
    <cellStyle name="20% - Accent3 6 2 2 2 4" xfId="12559"/>
    <cellStyle name="20% - Accent3 6 2 2 2 4 2" xfId="33088"/>
    <cellStyle name="20% - Accent3 6 2 2 2 5" xfId="22823"/>
    <cellStyle name="20% - Accent3 6 2 2 2 6" xfId="43615"/>
    <cellStyle name="20% - Accent3 6 2 2 3" xfId="3534"/>
    <cellStyle name="20% - Accent3 6 2 2 3 2" xfId="8790"/>
    <cellStyle name="20% - Accent3 6 2 2 3 2 2" xfId="19058"/>
    <cellStyle name="20% - Accent3 6 2 2 3 2 2 2" xfId="39587"/>
    <cellStyle name="20% - Accent3 6 2 2 3 2 3" xfId="29322"/>
    <cellStyle name="20% - Accent3 6 2 2 3 3" xfId="13802"/>
    <cellStyle name="20% - Accent3 6 2 2 3 3 2" xfId="34331"/>
    <cellStyle name="20% - Accent3 6 2 2 3 4" xfId="24066"/>
    <cellStyle name="20% - Accent3 6 2 2 3 5" xfId="44858"/>
    <cellStyle name="20% - Accent3 6 2 2 4" xfId="6302"/>
    <cellStyle name="20% - Accent3 6 2 2 4 2" xfId="16570"/>
    <cellStyle name="20% - Accent3 6 2 2 4 2 2" xfId="37099"/>
    <cellStyle name="20% - Accent3 6 2 2 4 3" xfId="26834"/>
    <cellStyle name="20% - Accent3 6 2 2 5" xfId="11314"/>
    <cellStyle name="20% - Accent3 6 2 2 5 2" xfId="31843"/>
    <cellStyle name="20% - Accent3 6 2 2 6" xfId="21578"/>
    <cellStyle name="20% - Accent3 6 2 2 7" xfId="42370"/>
    <cellStyle name="20% - Accent3 6 2 3" xfId="1792"/>
    <cellStyle name="20% - Accent3 6 2 3 2" xfId="4281"/>
    <cellStyle name="20% - Accent3 6 2 3 2 2" xfId="9537"/>
    <cellStyle name="20% - Accent3 6 2 3 2 2 2" xfId="19805"/>
    <cellStyle name="20% - Accent3 6 2 3 2 2 2 2" xfId="40334"/>
    <cellStyle name="20% - Accent3 6 2 3 2 2 3" xfId="30069"/>
    <cellStyle name="20% - Accent3 6 2 3 2 3" xfId="14549"/>
    <cellStyle name="20% - Accent3 6 2 3 2 3 2" xfId="35078"/>
    <cellStyle name="20% - Accent3 6 2 3 2 4" xfId="24813"/>
    <cellStyle name="20% - Accent3 6 2 3 2 5" xfId="45605"/>
    <cellStyle name="20% - Accent3 6 2 3 3" xfId="7049"/>
    <cellStyle name="20% - Accent3 6 2 3 3 2" xfId="17317"/>
    <cellStyle name="20% - Accent3 6 2 3 3 2 2" xfId="37846"/>
    <cellStyle name="20% - Accent3 6 2 3 3 3" xfId="27581"/>
    <cellStyle name="20% - Accent3 6 2 3 4" xfId="12061"/>
    <cellStyle name="20% - Accent3 6 2 3 4 2" xfId="32590"/>
    <cellStyle name="20% - Accent3 6 2 3 5" xfId="22325"/>
    <cellStyle name="20% - Accent3 6 2 3 6" xfId="43117"/>
    <cellStyle name="20% - Accent3 6 2 4" xfId="3036"/>
    <cellStyle name="20% - Accent3 6 2 4 2" xfId="8292"/>
    <cellStyle name="20% - Accent3 6 2 4 2 2" xfId="18560"/>
    <cellStyle name="20% - Accent3 6 2 4 2 2 2" xfId="39089"/>
    <cellStyle name="20% - Accent3 6 2 4 2 3" xfId="28824"/>
    <cellStyle name="20% - Accent3 6 2 4 3" xfId="13304"/>
    <cellStyle name="20% - Accent3 6 2 4 3 2" xfId="33833"/>
    <cellStyle name="20% - Accent3 6 2 4 4" xfId="23568"/>
    <cellStyle name="20% - Accent3 6 2 4 5" xfId="44360"/>
    <cellStyle name="20% - Accent3 6 2 5" xfId="5804"/>
    <cellStyle name="20% - Accent3 6 2 5 2" xfId="16072"/>
    <cellStyle name="20% - Accent3 6 2 5 2 2" xfId="36601"/>
    <cellStyle name="20% - Accent3 6 2 5 3" xfId="26336"/>
    <cellStyle name="20% - Accent3 6 2 6" xfId="10816"/>
    <cellStyle name="20% - Accent3 6 2 6 2" xfId="31345"/>
    <cellStyle name="20% - Accent3 6 2 7" xfId="21080"/>
    <cellStyle name="20% - Accent3 6 2 8" xfId="41872"/>
    <cellStyle name="20% - Accent3 6 3" xfId="793"/>
    <cellStyle name="20% - Accent3 6 3 2" xfId="2042"/>
    <cellStyle name="20% - Accent3 6 3 2 2" xfId="4530"/>
    <cellStyle name="20% - Accent3 6 3 2 2 2" xfId="9786"/>
    <cellStyle name="20% - Accent3 6 3 2 2 2 2" xfId="20054"/>
    <cellStyle name="20% - Accent3 6 3 2 2 2 2 2" xfId="40583"/>
    <cellStyle name="20% - Accent3 6 3 2 2 2 3" xfId="30318"/>
    <cellStyle name="20% - Accent3 6 3 2 2 3" xfId="14798"/>
    <cellStyle name="20% - Accent3 6 3 2 2 3 2" xfId="35327"/>
    <cellStyle name="20% - Accent3 6 3 2 2 4" xfId="25062"/>
    <cellStyle name="20% - Accent3 6 3 2 2 5" xfId="45854"/>
    <cellStyle name="20% - Accent3 6 3 2 3" xfId="7298"/>
    <cellStyle name="20% - Accent3 6 3 2 3 2" xfId="17566"/>
    <cellStyle name="20% - Accent3 6 3 2 3 2 2" xfId="38095"/>
    <cellStyle name="20% - Accent3 6 3 2 3 3" xfId="27830"/>
    <cellStyle name="20% - Accent3 6 3 2 4" xfId="12310"/>
    <cellStyle name="20% - Accent3 6 3 2 4 2" xfId="32839"/>
    <cellStyle name="20% - Accent3 6 3 2 5" xfId="22574"/>
    <cellStyle name="20% - Accent3 6 3 2 6" xfId="43366"/>
    <cellStyle name="20% - Accent3 6 3 3" xfId="3285"/>
    <cellStyle name="20% - Accent3 6 3 3 2" xfId="8541"/>
    <cellStyle name="20% - Accent3 6 3 3 2 2" xfId="18809"/>
    <cellStyle name="20% - Accent3 6 3 3 2 2 2" xfId="39338"/>
    <cellStyle name="20% - Accent3 6 3 3 2 3" xfId="29073"/>
    <cellStyle name="20% - Accent3 6 3 3 3" xfId="13553"/>
    <cellStyle name="20% - Accent3 6 3 3 3 2" xfId="34082"/>
    <cellStyle name="20% - Accent3 6 3 3 4" xfId="23817"/>
    <cellStyle name="20% - Accent3 6 3 3 5" xfId="44609"/>
    <cellStyle name="20% - Accent3 6 3 4" xfId="6053"/>
    <cellStyle name="20% - Accent3 6 3 4 2" xfId="16321"/>
    <cellStyle name="20% - Accent3 6 3 4 2 2" xfId="36850"/>
    <cellStyle name="20% - Accent3 6 3 4 3" xfId="26585"/>
    <cellStyle name="20% - Accent3 6 3 5" xfId="11065"/>
    <cellStyle name="20% - Accent3 6 3 5 2" xfId="31594"/>
    <cellStyle name="20% - Accent3 6 3 6" xfId="21329"/>
    <cellStyle name="20% - Accent3 6 3 7" xfId="42121"/>
    <cellStyle name="20% - Accent3 6 4" xfId="1290"/>
    <cellStyle name="20% - Accent3 6 4 2" xfId="2539"/>
    <cellStyle name="20% - Accent3 6 4 2 2" xfId="5027"/>
    <cellStyle name="20% - Accent3 6 4 2 2 2" xfId="10283"/>
    <cellStyle name="20% - Accent3 6 4 2 2 2 2" xfId="20551"/>
    <cellStyle name="20% - Accent3 6 4 2 2 2 2 2" xfId="41080"/>
    <cellStyle name="20% - Accent3 6 4 2 2 2 3" xfId="30815"/>
    <cellStyle name="20% - Accent3 6 4 2 2 3" xfId="15295"/>
    <cellStyle name="20% - Accent3 6 4 2 2 3 2" xfId="35824"/>
    <cellStyle name="20% - Accent3 6 4 2 2 4" xfId="25559"/>
    <cellStyle name="20% - Accent3 6 4 2 2 5" xfId="46351"/>
    <cellStyle name="20% - Accent3 6 4 2 3" xfId="7795"/>
    <cellStyle name="20% - Accent3 6 4 2 3 2" xfId="18063"/>
    <cellStyle name="20% - Accent3 6 4 2 3 2 2" xfId="38592"/>
    <cellStyle name="20% - Accent3 6 4 2 3 3" xfId="28327"/>
    <cellStyle name="20% - Accent3 6 4 2 4" xfId="12807"/>
    <cellStyle name="20% - Accent3 6 4 2 4 2" xfId="33336"/>
    <cellStyle name="20% - Accent3 6 4 2 5" xfId="23071"/>
    <cellStyle name="20% - Accent3 6 4 2 6" xfId="43863"/>
    <cellStyle name="20% - Accent3 6 4 3" xfId="3782"/>
    <cellStyle name="20% - Accent3 6 4 3 2" xfId="9038"/>
    <cellStyle name="20% - Accent3 6 4 3 2 2" xfId="19306"/>
    <cellStyle name="20% - Accent3 6 4 3 2 2 2" xfId="39835"/>
    <cellStyle name="20% - Accent3 6 4 3 2 3" xfId="29570"/>
    <cellStyle name="20% - Accent3 6 4 3 3" xfId="14050"/>
    <cellStyle name="20% - Accent3 6 4 3 3 2" xfId="34579"/>
    <cellStyle name="20% - Accent3 6 4 3 4" xfId="24314"/>
    <cellStyle name="20% - Accent3 6 4 3 5" xfId="45106"/>
    <cellStyle name="20% - Accent3 6 4 4" xfId="6550"/>
    <cellStyle name="20% - Accent3 6 4 4 2" xfId="16818"/>
    <cellStyle name="20% - Accent3 6 4 4 2 2" xfId="37347"/>
    <cellStyle name="20% - Accent3 6 4 4 3" xfId="27082"/>
    <cellStyle name="20% - Accent3 6 4 5" xfId="11562"/>
    <cellStyle name="20% - Accent3 6 4 5 2" xfId="32091"/>
    <cellStyle name="20% - Accent3 6 4 6" xfId="21826"/>
    <cellStyle name="20% - Accent3 6 4 7" xfId="42618"/>
    <cellStyle name="20% - Accent3 6 5" xfId="1543"/>
    <cellStyle name="20% - Accent3 6 5 2" xfId="4032"/>
    <cellStyle name="20% - Accent3 6 5 2 2" xfId="9288"/>
    <cellStyle name="20% - Accent3 6 5 2 2 2" xfId="19556"/>
    <cellStyle name="20% - Accent3 6 5 2 2 2 2" xfId="40085"/>
    <cellStyle name="20% - Accent3 6 5 2 2 3" xfId="29820"/>
    <cellStyle name="20% - Accent3 6 5 2 3" xfId="14300"/>
    <cellStyle name="20% - Accent3 6 5 2 3 2" xfId="34829"/>
    <cellStyle name="20% - Accent3 6 5 2 4" xfId="24564"/>
    <cellStyle name="20% - Accent3 6 5 2 5" xfId="45356"/>
    <cellStyle name="20% - Accent3 6 5 3" xfId="6800"/>
    <cellStyle name="20% - Accent3 6 5 3 2" xfId="17068"/>
    <cellStyle name="20% - Accent3 6 5 3 2 2" xfId="37597"/>
    <cellStyle name="20% - Accent3 6 5 3 3" xfId="27332"/>
    <cellStyle name="20% - Accent3 6 5 4" xfId="11812"/>
    <cellStyle name="20% - Accent3 6 5 4 2" xfId="32341"/>
    <cellStyle name="20% - Accent3 6 5 5" xfId="22076"/>
    <cellStyle name="20% - Accent3 6 5 6" xfId="42868"/>
    <cellStyle name="20% - Accent3 6 6" xfId="2787"/>
    <cellStyle name="20% - Accent3 6 6 2" xfId="8043"/>
    <cellStyle name="20% - Accent3 6 6 2 2" xfId="18311"/>
    <cellStyle name="20% - Accent3 6 6 2 2 2" xfId="38840"/>
    <cellStyle name="20% - Accent3 6 6 2 3" xfId="28575"/>
    <cellStyle name="20% - Accent3 6 6 3" xfId="13055"/>
    <cellStyle name="20% - Accent3 6 6 3 2" xfId="33584"/>
    <cellStyle name="20% - Accent3 6 6 4" xfId="23319"/>
    <cellStyle name="20% - Accent3 6 6 5" xfId="44111"/>
    <cellStyle name="20% - Accent3 6 7" xfId="5555"/>
    <cellStyle name="20% - Accent3 6 7 2" xfId="15823"/>
    <cellStyle name="20% - Accent3 6 7 2 2" xfId="36352"/>
    <cellStyle name="20% - Accent3 6 7 3" xfId="26087"/>
    <cellStyle name="20% - Accent3 6 7 4" xfId="41623"/>
    <cellStyle name="20% - Accent3 6 8" xfId="5307"/>
    <cellStyle name="20% - Accent3 6 8 2" xfId="15575"/>
    <cellStyle name="20% - Accent3 6 8 2 2" xfId="36104"/>
    <cellStyle name="20% - Accent3 6 8 3" xfId="25839"/>
    <cellStyle name="20% - Accent3 6 9" xfId="10567"/>
    <cellStyle name="20% - Accent3 6 9 2" xfId="31096"/>
    <cellStyle name="20% - Accent3 7" xfId="302"/>
    <cellStyle name="20% - Accent3 7 2" xfId="806"/>
    <cellStyle name="20% - Accent3 7 2 2" xfId="2055"/>
    <cellStyle name="20% - Accent3 7 2 2 2" xfId="4543"/>
    <cellStyle name="20% - Accent3 7 2 2 2 2" xfId="9799"/>
    <cellStyle name="20% - Accent3 7 2 2 2 2 2" xfId="20067"/>
    <cellStyle name="20% - Accent3 7 2 2 2 2 2 2" xfId="40596"/>
    <cellStyle name="20% - Accent3 7 2 2 2 2 3" xfId="30331"/>
    <cellStyle name="20% - Accent3 7 2 2 2 3" xfId="14811"/>
    <cellStyle name="20% - Accent3 7 2 2 2 3 2" xfId="35340"/>
    <cellStyle name="20% - Accent3 7 2 2 2 4" xfId="25075"/>
    <cellStyle name="20% - Accent3 7 2 2 2 5" xfId="45867"/>
    <cellStyle name="20% - Accent3 7 2 2 3" xfId="7311"/>
    <cellStyle name="20% - Accent3 7 2 2 3 2" xfId="17579"/>
    <cellStyle name="20% - Accent3 7 2 2 3 2 2" xfId="38108"/>
    <cellStyle name="20% - Accent3 7 2 2 3 3" xfId="27843"/>
    <cellStyle name="20% - Accent3 7 2 2 4" xfId="12323"/>
    <cellStyle name="20% - Accent3 7 2 2 4 2" xfId="32852"/>
    <cellStyle name="20% - Accent3 7 2 2 5" xfId="22587"/>
    <cellStyle name="20% - Accent3 7 2 2 6" xfId="43379"/>
    <cellStyle name="20% - Accent3 7 2 3" xfId="3298"/>
    <cellStyle name="20% - Accent3 7 2 3 2" xfId="8554"/>
    <cellStyle name="20% - Accent3 7 2 3 2 2" xfId="18822"/>
    <cellStyle name="20% - Accent3 7 2 3 2 2 2" xfId="39351"/>
    <cellStyle name="20% - Accent3 7 2 3 2 3" xfId="29086"/>
    <cellStyle name="20% - Accent3 7 2 3 3" xfId="13566"/>
    <cellStyle name="20% - Accent3 7 2 3 3 2" xfId="34095"/>
    <cellStyle name="20% - Accent3 7 2 3 4" xfId="23830"/>
    <cellStyle name="20% - Accent3 7 2 3 5" xfId="44622"/>
    <cellStyle name="20% - Accent3 7 2 4" xfId="6066"/>
    <cellStyle name="20% - Accent3 7 2 4 2" xfId="16334"/>
    <cellStyle name="20% - Accent3 7 2 4 2 2" xfId="36863"/>
    <cellStyle name="20% - Accent3 7 2 4 3" xfId="26598"/>
    <cellStyle name="20% - Accent3 7 2 5" xfId="11078"/>
    <cellStyle name="20% - Accent3 7 2 5 2" xfId="31607"/>
    <cellStyle name="20% - Accent3 7 2 6" xfId="21342"/>
    <cellStyle name="20% - Accent3 7 2 7" xfId="42134"/>
    <cellStyle name="20% - Accent3 7 3" xfId="1556"/>
    <cellStyle name="20% - Accent3 7 3 2" xfId="4045"/>
    <cellStyle name="20% - Accent3 7 3 2 2" xfId="9301"/>
    <cellStyle name="20% - Accent3 7 3 2 2 2" xfId="19569"/>
    <cellStyle name="20% - Accent3 7 3 2 2 2 2" xfId="40098"/>
    <cellStyle name="20% - Accent3 7 3 2 2 3" xfId="29833"/>
    <cellStyle name="20% - Accent3 7 3 2 3" xfId="14313"/>
    <cellStyle name="20% - Accent3 7 3 2 3 2" xfId="34842"/>
    <cellStyle name="20% - Accent3 7 3 2 4" xfId="24577"/>
    <cellStyle name="20% - Accent3 7 3 2 5" xfId="45369"/>
    <cellStyle name="20% - Accent3 7 3 3" xfId="6813"/>
    <cellStyle name="20% - Accent3 7 3 3 2" xfId="17081"/>
    <cellStyle name="20% - Accent3 7 3 3 2 2" xfId="37610"/>
    <cellStyle name="20% - Accent3 7 3 3 3" xfId="27345"/>
    <cellStyle name="20% - Accent3 7 3 4" xfId="11825"/>
    <cellStyle name="20% - Accent3 7 3 4 2" xfId="32354"/>
    <cellStyle name="20% - Accent3 7 3 5" xfId="22089"/>
    <cellStyle name="20% - Accent3 7 3 6" xfId="42881"/>
    <cellStyle name="20% - Accent3 7 4" xfId="2800"/>
    <cellStyle name="20% - Accent3 7 4 2" xfId="8056"/>
    <cellStyle name="20% - Accent3 7 4 2 2" xfId="18324"/>
    <cellStyle name="20% - Accent3 7 4 2 2 2" xfId="38853"/>
    <cellStyle name="20% - Accent3 7 4 2 3" xfId="28588"/>
    <cellStyle name="20% - Accent3 7 4 3" xfId="13068"/>
    <cellStyle name="20% - Accent3 7 4 3 2" xfId="33597"/>
    <cellStyle name="20% - Accent3 7 4 4" xfId="23332"/>
    <cellStyle name="20% - Accent3 7 4 5" xfId="44124"/>
    <cellStyle name="20% - Accent3 7 5" xfId="5568"/>
    <cellStyle name="20% - Accent3 7 5 2" xfId="15836"/>
    <cellStyle name="20% - Accent3 7 5 2 2" xfId="36365"/>
    <cellStyle name="20% - Accent3 7 5 3" xfId="26100"/>
    <cellStyle name="20% - Accent3 7 6" xfId="10580"/>
    <cellStyle name="20% - Accent3 7 6 2" xfId="31109"/>
    <cellStyle name="20% - Accent3 7 7" xfId="20844"/>
    <cellStyle name="20% - Accent3 7 8" xfId="41636"/>
    <cellStyle name="20% - Accent3 8" xfId="554"/>
    <cellStyle name="20% - Accent3 8 2" xfId="1805"/>
    <cellStyle name="20% - Accent3 8 2 2" xfId="4294"/>
    <cellStyle name="20% - Accent3 8 2 2 2" xfId="9550"/>
    <cellStyle name="20% - Accent3 8 2 2 2 2" xfId="19818"/>
    <cellStyle name="20% - Accent3 8 2 2 2 2 2" xfId="40347"/>
    <cellStyle name="20% - Accent3 8 2 2 2 3" xfId="30082"/>
    <cellStyle name="20% - Accent3 8 2 2 3" xfId="14562"/>
    <cellStyle name="20% - Accent3 8 2 2 3 2" xfId="35091"/>
    <cellStyle name="20% - Accent3 8 2 2 4" xfId="24826"/>
    <cellStyle name="20% - Accent3 8 2 2 5" xfId="45618"/>
    <cellStyle name="20% - Accent3 8 2 3" xfId="7062"/>
    <cellStyle name="20% - Accent3 8 2 3 2" xfId="17330"/>
    <cellStyle name="20% - Accent3 8 2 3 2 2" xfId="37859"/>
    <cellStyle name="20% - Accent3 8 2 3 3" xfId="27594"/>
    <cellStyle name="20% - Accent3 8 2 4" xfId="12074"/>
    <cellStyle name="20% - Accent3 8 2 4 2" xfId="32603"/>
    <cellStyle name="20% - Accent3 8 2 5" xfId="22338"/>
    <cellStyle name="20% - Accent3 8 2 6" xfId="43130"/>
    <cellStyle name="20% - Accent3 8 3" xfId="3049"/>
    <cellStyle name="20% - Accent3 8 3 2" xfId="8305"/>
    <cellStyle name="20% - Accent3 8 3 2 2" xfId="18573"/>
    <cellStyle name="20% - Accent3 8 3 2 2 2" xfId="39102"/>
    <cellStyle name="20% - Accent3 8 3 2 3" xfId="28837"/>
    <cellStyle name="20% - Accent3 8 3 3" xfId="13317"/>
    <cellStyle name="20% - Accent3 8 3 3 2" xfId="33846"/>
    <cellStyle name="20% - Accent3 8 3 4" xfId="23581"/>
    <cellStyle name="20% - Accent3 8 3 5" xfId="44373"/>
    <cellStyle name="20% - Accent3 8 4" xfId="5817"/>
    <cellStyle name="20% - Accent3 8 4 2" xfId="16085"/>
    <cellStyle name="20% - Accent3 8 4 2 2" xfId="36614"/>
    <cellStyle name="20% - Accent3 8 4 3" xfId="26349"/>
    <cellStyle name="20% - Accent3 8 5" xfId="10829"/>
    <cellStyle name="20% - Accent3 8 5 2" xfId="31358"/>
    <cellStyle name="20% - Accent3 8 6" xfId="21093"/>
    <cellStyle name="20% - Accent3 8 7" xfId="41885"/>
    <cellStyle name="20% - Accent3 9" xfId="1056"/>
    <cellStyle name="20% - Accent3 9 2" xfId="2305"/>
    <cellStyle name="20% - Accent3 9 2 2" xfId="4793"/>
    <cellStyle name="20% - Accent3 9 2 2 2" xfId="10049"/>
    <cellStyle name="20% - Accent3 9 2 2 2 2" xfId="20317"/>
    <cellStyle name="20% - Accent3 9 2 2 2 2 2" xfId="40846"/>
    <cellStyle name="20% - Accent3 9 2 2 2 3" xfId="30581"/>
    <cellStyle name="20% - Accent3 9 2 2 3" xfId="15061"/>
    <cellStyle name="20% - Accent3 9 2 2 3 2" xfId="35590"/>
    <cellStyle name="20% - Accent3 9 2 2 4" xfId="25325"/>
    <cellStyle name="20% - Accent3 9 2 2 5" xfId="46117"/>
    <cellStyle name="20% - Accent3 9 2 3" xfId="7561"/>
    <cellStyle name="20% - Accent3 9 2 3 2" xfId="17829"/>
    <cellStyle name="20% - Accent3 9 2 3 2 2" xfId="38358"/>
    <cellStyle name="20% - Accent3 9 2 3 3" xfId="28093"/>
    <cellStyle name="20% - Accent3 9 2 4" xfId="12573"/>
    <cellStyle name="20% - Accent3 9 2 4 2" xfId="33102"/>
    <cellStyle name="20% - Accent3 9 2 5" xfId="22837"/>
    <cellStyle name="20% - Accent3 9 2 6" xfId="43629"/>
    <cellStyle name="20% - Accent3 9 3" xfId="3548"/>
    <cellStyle name="20% - Accent3 9 3 2" xfId="8804"/>
    <cellStyle name="20% - Accent3 9 3 2 2" xfId="19072"/>
    <cellStyle name="20% - Accent3 9 3 2 2 2" xfId="39601"/>
    <cellStyle name="20% - Accent3 9 3 2 3" xfId="29336"/>
    <cellStyle name="20% - Accent3 9 3 3" xfId="13816"/>
    <cellStyle name="20% - Accent3 9 3 3 2" xfId="34345"/>
    <cellStyle name="20% - Accent3 9 3 4" xfId="24080"/>
    <cellStyle name="20% - Accent3 9 3 5" xfId="44872"/>
    <cellStyle name="20% - Accent3 9 4" xfId="6316"/>
    <cellStyle name="20% - Accent3 9 4 2" xfId="16584"/>
    <cellStyle name="20% - Accent3 9 4 2 2" xfId="37113"/>
    <cellStyle name="20% - Accent3 9 4 3" xfId="26848"/>
    <cellStyle name="20% - Accent3 9 5" xfId="11328"/>
    <cellStyle name="20% - Accent3 9 5 2" xfId="31857"/>
    <cellStyle name="20% - Accent3 9 6" xfId="21592"/>
    <cellStyle name="20% - Accent3 9 7" xfId="42384"/>
    <cellStyle name="20% - Accent4" xfId="30" builtinId="42" customBuiltin="1"/>
    <cellStyle name="20% - Accent4 10" xfId="1306"/>
    <cellStyle name="20% - Accent4 10 2" xfId="3798"/>
    <cellStyle name="20% - Accent4 10 2 2" xfId="9054"/>
    <cellStyle name="20% - Accent4 10 2 2 2" xfId="19322"/>
    <cellStyle name="20% - Accent4 10 2 2 2 2" xfId="39851"/>
    <cellStyle name="20% - Accent4 10 2 2 3" xfId="29586"/>
    <cellStyle name="20% - Accent4 10 2 3" xfId="14066"/>
    <cellStyle name="20% - Accent4 10 2 3 2" xfId="34595"/>
    <cellStyle name="20% - Accent4 10 2 4" xfId="24330"/>
    <cellStyle name="20% - Accent4 10 2 5" xfId="45122"/>
    <cellStyle name="20% - Accent4 10 3" xfId="6566"/>
    <cellStyle name="20% - Accent4 10 3 2" xfId="16834"/>
    <cellStyle name="20% - Accent4 10 3 2 2" xfId="37363"/>
    <cellStyle name="20% - Accent4 10 3 3" xfId="27098"/>
    <cellStyle name="20% - Accent4 10 4" xfId="11578"/>
    <cellStyle name="20% - Accent4 10 4 2" xfId="32107"/>
    <cellStyle name="20% - Accent4 10 5" xfId="21842"/>
    <cellStyle name="20% - Accent4 10 6" xfId="42634"/>
    <cellStyle name="20% - Accent4 11" xfId="2555"/>
    <cellStyle name="20% - Accent4 11 2" xfId="7811"/>
    <cellStyle name="20% - Accent4 11 2 2" xfId="18079"/>
    <cellStyle name="20% - Accent4 11 2 2 2" xfId="38608"/>
    <cellStyle name="20% - Accent4 11 2 3" xfId="28343"/>
    <cellStyle name="20% - Accent4 11 3" xfId="12823"/>
    <cellStyle name="20% - Accent4 11 3 2" xfId="33352"/>
    <cellStyle name="20% - Accent4 11 4" xfId="23087"/>
    <cellStyle name="20% - Accent4 11 5" xfId="43879"/>
    <cellStyle name="20% - Accent4 12" xfId="5046"/>
    <cellStyle name="20% - Accent4 12 2" xfId="10302"/>
    <cellStyle name="20% - Accent4 12 2 2" xfId="20570"/>
    <cellStyle name="20% - Accent4 12 2 2 2" xfId="41099"/>
    <cellStyle name="20% - Accent4 12 2 3" xfId="30834"/>
    <cellStyle name="20% - Accent4 12 3" xfId="15314"/>
    <cellStyle name="20% - Accent4 12 3 2" xfId="35843"/>
    <cellStyle name="20% - Accent4 12 4" xfId="25578"/>
    <cellStyle name="20% - Accent4 12 5" xfId="46370"/>
    <cellStyle name="20% - Accent4 13" xfId="5061"/>
    <cellStyle name="20% - Accent4 13 2" xfId="10317"/>
    <cellStyle name="20% - Accent4 13 2 2" xfId="20585"/>
    <cellStyle name="20% - Accent4 13 2 2 2" xfId="41114"/>
    <cellStyle name="20% - Accent4 13 2 3" xfId="30849"/>
    <cellStyle name="20% - Accent4 13 3" xfId="15329"/>
    <cellStyle name="20% - Accent4 13 3 2" xfId="35858"/>
    <cellStyle name="20% - Accent4 13 4" xfId="25593"/>
    <cellStyle name="20% - Accent4 13 5" xfId="46385"/>
    <cellStyle name="20% - Accent4 14" xfId="5323"/>
    <cellStyle name="20% - Accent4 14 2" xfId="15591"/>
    <cellStyle name="20% - Accent4 14 2 2" xfId="36120"/>
    <cellStyle name="20% - Accent4 14 3" xfId="25855"/>
    <cellStyle name="20% - Accent4 14 4" xfId="41391"/>
    <cellStyle name="20% - Accent4 15" xfId="5075"/>
    <cellStyle name="20% - Accent4 15 2" xfId="15343"/>
    <cellStyle name="20% - Accent4 15 2 2" xfId="35872"/>
    <cellStyle name="20% - Accent4 15 3" xfId="25607"/>
    <cellStyle name="20% - Accent4 16" xfId="10330"/>
    <cellStyle name="20% - Accent4 16 2" xfId="30862"/>
    <cellStyle name="20% - Accent4 17" xfId="20599"/>
    <cellStyle name="20% - Accent4 18" xfId="41129"/>
    <cellStyle name="20% - Accent4 19" xfId="41143"/>
    <cellStyle name="20% - Accent4 2" xfId="61"/>
    <cellStyle name="20% - Accent4 2 10" xfId="5093"/>
    <cellStyle name="20% - Accent4 2 10 2" xfId="15361"/>
    <cellStyle name="20% - Accent4 2 10 2 2" xfId="35890"/>
    <cellStyle name="20% - Accent4 2 10 3" xfId="25625"/>
    <cellStyle name="20% - Accent4 2 11" xfId="10353"/>
    <cellStyle name="20% - Accent4 2 11 2" xfId="30882"/>
    <cellStyle name="20% - Accent4 2 12" xfId="20617"/>
    <cellStyle name="20% - Accent4 2 13" xfId="41161"/>
    <cellStyle name="20% - Accent4 2 2" xfId="133"/>
    <cellStyle name="20% - Accent4 2 2 10" xfId="10413"/>
    <cellStyle name="20% - Accent4 2 2 10 2" xfId="30942"/>
    <cellStyle name="20% - Accent4 2 2 11" xfId="20677"/>
    <cellStyle name="20% - Accent4 2 2 12" xfId="41221"/>
    <cellStyle name="20% - Accent4 2 2 2" xfId="252"/>
    <cellStyle name="20% - Accent4 2 2 2 10" xfId="20794"/>
    <cellStyle name="20% - Accent4 2 2 2 11" xfId="41338"/>
    <cellStyle name="20% - Accent4 2 2 2 2" xfId="504"/>
    <cellStyle name="20% - Accent4 2 2 2 2 2" xfId="1005"/>
    <cellStyle name="20% - Accent4 2 2 2 2 2 2" xfId="2254"/>
    <cellStyle name="20% - Accent4 2 2 2 2 2 2 2" xfId="4742"/>
    <cellStyle name="20% - Accent4 2 2 2 2 2 2 2 2" xfId="9998"/>
    <cellStyle name="20% - Accent4 2 2 2 2 2 2 2 2 2" xfId="20266"/>
    <cellStyle name="20% - Accent4 2 2 2 2 2 2 2 2 2 2" xfId="40795"/>
    <cellStyle name="20% - Accent4 2 2 2 2 2 2 2 2 3" xfId="30530"/>
    <cellStyle name="20% - Accent4 2 2 2 2 2 2 2 3" xfId="15010"/>
    <cellStyle name="20% - Accent4 2 2 2 2 2 2 2 3 2" xfId="35539"/>
    <cellStyle name="20% - Accent4 2 2 2 2 2 2 2 4" xfId="25274"/>
    <cellStyle name="20% - Accent4 2 2 2 2 2 2 2 5" xfId="46066"/>
    <cellStyle name="20% - Accent4 2 2 2 2 2 2 3" xfId="7510"/>
    <cellStyle name="20% - Accent4 2 2 2 2 2 2 3 2" xfId="17778"/>
    <cellStyle name="20% - Accent4 2 2 2 2 2 2 3 2 2" xfId="38307"/>
    <cellStyle name="20% - Accent4 2 2 2 2 2 2 3 3" xfId="28042"/>
    <cellStyle name="20% - Accent4 2 2 2 2 2 2 4" xfId="12522"/>
    <cellStyle name="20% - Accent4 2 2 2 2 2 2 4 2" xfId="33051"/>
    <cellStyle name="20% - Accent4 2 2 2 2 2 2 5" xfId="22786"/>
    <cellStyle name="20% - Accent4 2 2 2 2 2 2 6" xfId="43578"/>
    <cellStyle name="20% - Accent4 2 2 2 2 2 3" xfId="3497"/>
    <cellStyle name="20% - Accent4 2 2 2 2 2 3 2" xfId="8753"/>
    <cellStyle name="20% - Accent4 2 2 2 2 2 3 2 2" xfId="19021"/>
    <cellStyle name="20% - Accent4 2 2 2 2 2 3 2 2 2" xfId="39550"/>
    <cellStyle name="20% - Accent4 2 2 2 2 2 3 2 3" xfId="29285"/>
    <cellStyle name="20% - Accent4 2 2 2 2 2 3 3" xfId="13765"/>
    <cellStyle name="20% - Accent4 2 2 2 2 2 3 3 2" xfId="34294"/>
    <cellStyle name="20% - Accent4 2 2 2 2 2 3 4" xfId="24029"/>
    <cellStyle name="20% - Accent4 2 2 2 2 2 3 5" xfId="44821"/>
    <cellStyle name="20% - Accent4 2 2 2 2 2 4" xfId="6265"/>
    <cellStyle name="20% - Accent4 2 2 2 2 2 4 2" xfId="16533"/>
    <cellStyle name="20% - Accent4 2 2 2 2 2 4 2 2" xfId="37062"/>
    <cellStyle name="20% - Accent4 2 2 2 2 2 4 3" xfId="26797"/>
    <cellStyle name="20% - Accent4 2 2 2 2 2 5" xfId="11277"/>
    <cellStyle name="20% - Accent4 2 2 2 2 2 5 2" xfId="31806"/>
    <cellStyle name="20% - Accent4 2 2 2 2 2 6" xfId="21541"/>
    <cellStyle name="20% - Accent4 2 2 2 2 2 7" xfId="42333"/>
    <cellStyle name="20% - Accent4 2 2 2 2 3" xfId="1755"/>
    <cellStyle name="20% - Accent4 2 2 2 2 3 2" xfId="4244"/>
    <cellStyle name="20% - Accent4 2 2 2 2 3 2 2" xfId="9500"/>
    <cellStyle name="20% - Accent4 2 2 2 2 3 2 2 2" xfId="19768"/>
    <cellStyle name="20% - Accent4 2 2 2 2 3 2 2 2 2" xfId="40297"/>
    <cellStyle name="20% - Accent4 2 2 2 2 3 2 2 3" xfId="30032"/>
    <cellStyle name="20% - Accent4 2 2 2 2 3 2 3" xfId="14512"/>
    <cellStyle name="20% - Accent4 2 2 2 2 3 2 3 2" xfId="35041"/>
    <cellStyle name="20% - Accent4 2 2 2 2 3 2 4" xfId="24776"/>
    <cellStyle name="20% - Accent4 2 2 2 2 3 2 5" xfId="45568"/>
    <cellStyle name="20% - Accent4 2 2 2 2 3 3" xfId="7012"/>
    <cellStyle name="20% - Accent4 2 2 2 2 3 3 2" xfId="17280"/>
    <cellStyle name="20% - Accent4 2 2 2 2 3 3 2 2" xfId="37809"/>
    <cellStyle name="20% - Accent4 2 2 2 2 3 3 3" xfId="27544"/>
    <cellStyle name="20% - Accent4 2 2 2 2 3 4" xfId="12024"/>
    <cellStyle name="20% - Accent4 2 2 2 2 3 4 2" xfId="32553"/>
    <cellStyle name="20% - Accent4 2 2 2 2 3 5" xfId="22288"/>
    <cellStyle name="20% - Accent4 2 2 2 2 3 6" xfId="43080"/>
    <cellStyle name="20% - Accent4 2 2 2 2 4" xfId="2999"/>
    <cellStyle name="20% - Accent4 2 2 2 2 4 2" xfId="8255"/>
    <cellStyle name="20% - Accent4 2 2 2 2 4 2 2" xfId="18523"/>
    <cellStyle name="20% - Accent4 2 2 2 2 4 2 2 2" xfId="39052"/>
    <cellStyle name="20% - Accent4 2 2 2 2 4 2 3" xfId="28787"/>
    <cellStyle name="20% - Accent4 2 2 2 2 4 3" xfId="13267"/>
    <cellStyle name="20% - Accent4 2 2 2 2 4 3 2" xfId="33796"/>
    <cellStyle name="20% - Accent4 2 2 2 2 4 4" xfId="23531"/>
    <cellStyle name="20% - Accent4 2 2 2 2 4 5" xfId="44323"/>
    <cellStyle name="20% - Accent4 2 2 2 2 5" xfId="5767"/>
    <cellStyle name="20% - Accent4 2 2 2 2 5 2" xfId="16035"/>
    <cellStyle name="20% - Accent4 2 2 2 2 5 2 2" xfId="36564"/>
    <cellStyle name="20% - Accent4 2 2 2 2 5 3" xfId="26299"/>
    <cellStyle name="20% - Accent4 2 2 2 2 6" xfId="10779"/>
    <cellStyle name="20% - Accent4 2 2 2 2 6 2" xfId="31308"/>
    <cellStyle name="20% - Accent4 2 2 2 2 7" xfId="21043"/>
    <cellStyle name="20% - Accent4 2 2 2 2 8" xfId="41835"/>
    <cellStyle name="20% - Accent4 2 2 2 3" xfId="756"/>
    <cellStyle name="20% - Accent4 2 2 2 3 2" xfId="2005"/>
    <cellStyle name="20% - Accent4 2 2 2 3 2 2" xfId="4493"/>
    <cellStyle name="20% - Accent4 2 2 2 3 2 2 2" xfId="9749"/>
    <cellStyle name="20% - Accent4 2 2 2 3 2 2 2 2" xfId="20017"/>
    <cellStyle name="20% - Accent4 2 2 2 3 2 2 2 2 2" xfId="40546"/>
    <cellStyle name="20% - Accent4 2 2 2 3 2 2 2 3" xfId="30281"/>
    <cellStyle name="20% - Accent4 2 2 2 3 2 2 3" xfId="14761"/>
    <cellStyle name="20% - Accent4 2 2 2 3 2 2 3 2" xfId="35290"/>
    <cellStyle name="20% - Accent4 2 2 2 3 2 2 4" xfId="25025"/>
    <cellStyle name="20% - Accent4 2 2 2 3 2 2 5" xfId="45817"/>
    <cellStyle name="20% - Accent4 2 2 2 3 2 3" xfId="7261"/>
    <cellStyle name="20% - Accent4 2 2 2 3 2 3 2" xfId="17529"/>
    <cellStyle name="20% - Accent4 2 2 2 3 2 3 2 2" xfId="38058"/>
    <cellStyle name="20% - Accent4 2 2 2 3 2 3 3" xfId="27793"/>
    <cellStyle name="20% - Accent4 2 2 2 3 2 4" xfId="12273"/>
    <cellStyle name="20% - Accent4 2 2 2 3 2 4 2" xfId="32802"/>
    <cellStyle name="20% - Accent4 2 2 2 3 2 5" xfId="22537"/>
    <cellStyle name="20% - Accent4 2 2 2 3 2 6" xfId="43329"/>
    <cellStyle name="20% - Accent4 2 2 2 3 3" xfId="3248"/>
    <cellStyle name="20% - Accent4 2 2 2 3 3 2" xfId="8504"/>
    <cellStyle name="20% - Accent4 2 2 2 3 3 2 2" xfId="18772"/>
    <cellStyle name="20% - Accent4 2 2 2 3 3 2 2 2" xfId="39301"/>
    <cellStyle name="20% - Accent4 2 2 2 3 3 2 3" xfId="29036"/>
    <cellStyle name="20% - Accent4 2 2 2 3 3 3" xfId="13516"/>
    <cellStyle name="20% - Accent4 2 2 2 3 3 3 2" xfId="34045"/>
    <cellStyle name="20% - Accent4 2 2 2 3 3 4" xfId="23780"/>
    <cellStyle name="20% - Accent4 2 2 2 3 3 5" xfId="44572"/>
    <cellStyle name="20% - Accent4 2 2 2 3 4" xfId="6016"/>
    <cellStyle name="20% - Accent4 2 2 2 3 4 2" xfId="16284"/>
    <cellStyle name="20% - Accent4 2 2 2 3 4 2 2" xfId="36813"/>
    <cellStyle name="20% - Accent4 2 2 2 3 4 3" xfId="26548"/>
    <cellStyle name="20% - Accent4 2 2 2 3 5" xfId="11028"/>
    <cellStyle name="20% - Accent4 2 2 2 3 5 2" xfId="31557"/>
    <cellStyle name="20% - Accent4 2 2 2 3 6" xfId="21292"/>
    <cellStyle name="20% - Accent4 2 2 2 3 7" xfId="42084"/>
    <cellStyle name="20% - Accent4 2 2 2 4" xfId="1253"/>
    <cellStyle name="20% - Accent4 2 2 2 4 2" xfId="2502"/>
    <cellStyle name="20% - Accent4 2 2 2 4 2 2" xfId="4990"/>
    <cellStyle name="20% - Accent4 2 2 2 4 2 2 2" xfId="10246"/>
    <cellStyle name="20% - Accent4 2 2 2 4 2 2 2 2" xfId="20514"/>
    <cellStyle name="20% - Accent4 2 2 2 4 2 2 2 2 2" xfId="41043"/>
    <cellStyle name="20% - Accent4 2 2 2 4 2 2 2 3" xfId="30778"/>
    <cellStyle name="20% - Accent4 2 2 2 4 2 2 3" xfId="15258"/>
    <cellStyle name="20% - Accent4 2 2 2 4 2 2 3 2" xfId="35787"/>
    <cellStyle name="20% - Accent4 2 2 2 4 2 2 4" xfId="25522"/>
    <cellStyle name="20% - Accent4 2 2 2 4 2 2 5" xfId="46314"/>
    <cellStyle name="20% - Accent4 2 2 2 4 2 3" xfId="7758"/>
    <cellStyle name="20% - Accent4 2 2 2 4 2 3 2" xfId="18026"/>
    <cellStyle name="20% - Accent4 2 2 2 4 2 3 2 2" xfId="38555"/>
    <cellStyle name="20% - Accent4 2 2 2 4 2 3 3" xfId="28290"/>
    <cellStyle name="20% - Accent4 2 2 2 4 2 4" xfId="12770"/>
    <cellStyle name="20% - Accent4 2 2 2 4 2 4 2" xfId="33299"/>
    <cellStyle name="20% - Accent4 2 2 2 4 2 5" xfId="23034"/>
    <cellStyle name="20% - Accent4 2 2 2 4 2 6" xfId="43826"/>
    <cellStyle name="20% - Accent4 2 2 2 4 3" xfId="3745"/>
    <cellStyle name="20% - Accent4 2 2 2 4 3 2" xfId="9001"/>
    <cellStyle name="20% - Accent4 2 2 2 4 3 2 2" xfId="19269"/>
    <cellStyle name="20% - Accent4 2 2 2 4 3 2 2 2" xfId="39798"/>
    <cellStyle name="20% - Accent4 2 2 2 4 3 2 3" xfId="29533"/>
    <cellStyle name="20% - Accent4 2 2 2 4 3 3" xfId="14013"/>
    <cellStyle name="20% - Accent4 2 2 2 4 3 3 2" xfId="34542"/>
    <cellStyle name="20% - Accent4 2 2 2 4 3 4" xfId="24277"/>
    <cellStyle name="20% - Accent4 2 2 2 4 3 5" xfId="45069"/>
    <cellStyle name="20% - Accent4 2 2 2 4 4" xfId="6513"/>
    <cellStyle name="20% - Accent4 2 2 2 4 4 2" xfId="16781"/>
    <cellStyle name="20% - Accent4 2 2 2 4 4 2 2" xfId="37310"/>
    <cellStyle name="20% - Accent4 2 2 2 4 4 3" xfId="27045"/>
    <cellStyle name="20% - Accent4 2 2 2 4 5" xfId="11525"/>
    <cellStyle name="20% - Accent4 2 2 2 4 5 2" xfId="32054"/>
    <cellStyle name="20% - Accent4 2 2 2 4 6" xfId="21789"/>
    <cellStyle name="20% - Accent4 2 2 2 4 7" xfId="42581"/>
    <cellStyle name="20% - Accent4 2 2 2 5" xfId="1506"/>
    <cellStyle name="20% - Accent4 2 2 2 5 2" xfId="3995"/>
    <cellStyle name="20% - Accent4 2 2 2 5 2 2" xfId="9251"/>
    <cellStyle name="20% - Accent4 2 2 2 5 2 2 2" xfId="19519"/>
    <cellStyle name="20% - Accent4 2 2 2 5 2 2 2 2" xfId="40048"/>
    <cellStyle name="20% - Accent4 2 2 2 5 2 2 3" xfId="29783"/>
    <cellStyle name="20% - Accent4 2 2 2 5 2 3" xfId="14263"/>
    <cellStyle name="20% - Accent4 2 2 2 5 2 3 2" xfId="34792"/>
    <cellStyle name="20% - Accent4 2 2 2 5 2 4" xfId="24527"/>
    <cellStyle name="20% - Accent4 2 2 2 5 2 5" xfId="45319"/>
    <cellStyle name="20% - Accent4 2 2 2 5 3" xfId="6763"/>
    <cellStyle name="20% - Accent4 2 2 2 5 3 2" xfId="17031"/>
    <cellStyle name="20% - Accent4 2 2 2 5 3 2 2" xfId="37560"/>
    <cellStyle name="20% - Accent4 2 2 2 5 3 3" xfId="27295"/>
    <cellStyle name="20% - Accent4 2 2 2 5 4" xfId="11775"/>
    <cellStyle name="20% - Accent4 2 2 2 5 4 2" xfId="32304"/>
    <cellStyle name="20% - Accent4 2 2 2 5 5" xfId="22039"/>
    <cellStyle name="20% - Accent4 2 2 2 5 6" xfId="42831"/>
    <cellStyle name="20% - Accent4 2 2 2 6" xfId="2750"/>
    <cellStyle name="20% - Accent4 2 2 2 6 2" xfId="8006"/>
    <cellStyle name="20% - Accent4 2 2 2 6 2 2" xfId="18274"/>
    <cellStyle name="20% - Accent4 2 2 2 6 2 2 2" xfId="38803"/>
    <cellStyle name="20% - Accent4 2 2 2 6 2 3" xfId="28538"/>
    <cellStyle name="20% - Accent4 2 2 2 6 3" xfId="13018"/>
    <cellStyle name="20% - Accent4 2 2 2 6 3 2" xfId="33547"/>
    <cellStyle name="20% - Accent4 2 2 2 6 4" xfId="23282"/>
    <cellStyle name="20% - Accent4 2 2 2 6 5" xfId="44074"/>
    <cellStyle name="20% - Accent4 2 2 2 7" xfId="5518"/>
    <cellStyle name="20% - Accent4 2 2 2 7 2" xfId="15786"/>
    <cellStyle name="20% - Accent4 2 2 2 7 2 2" xfId="36315"/>
    <cellStyle name="20% - Accent4 2 2 2 7 3" xfId="26050"/>
    <cellStyle name="20% - Accent4 2 2 2 7 4" xfId="41586"/>
    <cellStyle name="20% - Accent4 2 2 2 8" xfId="5270"/>
    <cellStyle name="20% - Accent4 2 2 2 8 2" xfId="15538"/>
    <cellStyle name="20% - Accent4 2 2 2 8 2 2" xfId="36067"/>
    <cellStyle name="20% - Accent4 2 2 2 8 3" xfId="25802"/>
    <cellStyle name="20% - Accent4 2 2 2 9" xfId="10530"/>
    <cellStyle name="20% - Accent4 2 2 2 9 2" xfId="31059"/>
    <cellStyle name="20% - Accent4 2 2 3" xfId="387"/>
    <cellStyle name="20% - Accent4 2 2 3 2" xfId="888"/>
    <cellStyle name="20% - Accent4 2 2 3 2 2" xfId="2137"/>
    <cellStyle name="20% - Accent4 2 2 3 2 2 2" xfId="4625"/>
    <cellStyle name="20% - Accent4 2 2 3 2 2 2 2" xfId="9881"/>
    <cellStyle name="20% - Accent4 2 2 3 2 2 2 2 2" xfId="20149"/>
    <cellStyle name="20% - Accent4 2 2 3 2 2 2 2 2 2" xfId="40678"/>
    <cellStyle name="20% - Accent4 2 2 3 2 2 2 2 3" xfId="30413"/>
    <cellStyle name="20% - Accent4 2 2 3 2 2 2 3" xfId="14893"/>
    <cellStyle name="20% - Accent4 2 2 3 2 2 2 3 2" xfId="35422"/>
    <cellStyle name="20% - Accent4 2 2 3 2 2 2 4" xfId="25157"/>
    <cellStyle name="20% - Accent4 2 2 3 2 2 2 5" xfId="45949"/>
    <cellStyle name="20% - Accent4 2 2 3 2 2 3" xfId="7393"/>
    <cellStyle name="20% - Accent4 2 2 3 2 2 3 2" xfId="17661"/>
    <cellStyle name="20% - Accent4 2 2 3 2 2 3 2 2" xfId="38190"/>
    <cellStyle name="20% - Accent4 2 2 3 2 2 3 3" xfId="27925"/>
    <cellStyle name="20% - Accent4 2 2 3 2 2 4" xfId="12405"/>
    <cellStyle name="20% - Accent4 2 2 3 2 2 4 2" xfId="32934"/>
    <cellStyle name="20% - Accent4 2 2 3 2 2 5" xfId="22669"/>
    <cellStyle name="20% - Accent4 2 2 3 2 2 6" xfId="43461"/>
    <cellStyle name="20% - Accent4 2 2 3 2 3" xfId="3380"/>
    <cellStyle name="20% - Accent4 2 2 3 2 3 2" xfId="8636"/>
    <cellStyle name="20% - Accent4 2 2 3 2 3 2 2" xfId="18904"/>
    <cellStyle name="20% - Accent4 2 2 3 2 3 2 2 2" xfId="39433"/>
    <cellStyle name="20% - Accent4 2 2 3 2 3 2 3" xfId="29168"/>
    <cellStyle name="20% - Accent4 2 2 3 2 3 3" xfId="13648"/>
    <cellStyle name="20% - Accent4 2 2 3 2 3 3 2" xfId="34177"/>
    <cellStyle name="20% - Accent4 2 2 3 2 3 4" xfId="23912"/>
    <cellStyle name="20% - Accent4 2 2 3 2 3 5" xfId="44704"/>
    <cellStyle name="20% - Accent4 2 2 3 2 4" xfId="6148"/>
    <cellStyle name="20% - Accent4 2 2 3 2 4 2" xfId="16416"/>
    <cellStyle name="20% - Accent4 2 2 3 2 4 2 2" xfId="36945"/>
    <cellStyle name="20% - Accent4 2 2 3 2 4 3" xfId="26680"/>
    <cellStyle name="20% - Accent4 2 2 3 2 5" xfId="11160"/>
    <cellStyle name="20% - Accent4 2 2 3 2 5 2" xfId="31689"/>
    <cellStyle name="20% - Accent4 2 2 3 2 6" xfId="21424"/>
    <cellStyle name="20% - Accent4 2 2 3 2 7" xfId="42216"/>
    <cellStyle name="20% - Accent4 2 2 3 3" xfId="1638"/>
    <cellStyle name="20% - Accent4 2 2 3 3 2" xfId="4127"/>
    <cellStyle name="20% - Accent4 2 2 3 3 2 2" xfId="9383"/>
    <cellStyle name="20% - Accent4 2 2 3 3 2 2 2" xfId="19651"/>
    <cellStyle name="20% - Accent4 2 2 3 3 2 2 2 2" xfId="40180"/>
    <cellStyle name="20% - Accent4 2 2 3 3 2 2 3" xfId="29915"/>
    <cellStyle name="20% - Accent4 2 2 3 3 2 3" xfId="14395"/>
    <cellStyle name="20% - Accent4 2 2 3 3 2 3 2" xfId="34924"/>
    <cellStyle name="20% - Accent4 2 2 3 3 2 4" xfId="24659"/>
    <cellStyle name="20% - Accent4 2 2 3 3 2 5" xfId="45451"/>
    <cellStyle name="20% - Accent4 2 2 3 3 3" xfId="6895"/>
    <cellStyle name="20% - Accent4 2 2 3 3 3 2" xfId="17163"/>
    <cellStyle name="20% - Accent4 2 2 3 3 3 2 2" xfId="37692"/>
    <cellStyle name="20% - Accent4 2 2 3 3 3 3" xfId="27427"/>
    <cellStyle name="20% - Accent4 2 2 3 3 4" xfId="11907"/>
    <cellStyle name="20% - Accent4 2 2 3 3 4 2" xfId="32436"/>
    <cellStyle name="20% - Accent4 2 2 3 3 5" xfId="22171"/>
    <cellStyle name="20% - Accent4 2 2 3 3 6" xfId="42963"/>
    <cellStyle name="20% - Accent4 2 2 3 4" xfId="2882"/>
    <cellStyle name="20% - Accent4 2 2 3 4 2" xfId="8138"/>
    <cellStyle name="20% - Accent4 2 2 3 4 2 2" xfId="18406"/>
    <cellStyle name="20% - Accent4 2 2 3 4 2 2 2" xfId="38935"/>
    <cellStyle name="20% - Accent4 2 2 3 4 2 3" xfId="28670"/>
    <cellStyle name="20% - Accent4 2 2 3 4 3" xfId="13150"/>
    <cellStyle name="20% - Accent4 2 2 3 4 3 2" xfId="33679"/>
    <cellStyle name="20% - Accent4 2 2 3 4 4" xfId="23414"/>
    <cellStyle name="20% - Accent4 2 2 3 4 5" xfId="44206"/>
    <cellStyle name="20% - Accent4 2 2 3 5" xfId="5650"/>
    <cellStyle name="20% - Accent4 2 2 3 5 2" xfId="15918"/>
    <cellStyle name="20% - Accent4 2 2 3 5 2 2" xfId="36447"/>
    <cellStyle name="20% - Accent4 2 2 3 5 3" xfId="26182"/>
    <cellStyle name="20% - Accent4 2 2 3 6" xfId="10662"/>
    <cellStyle name="20% - Accent4 2 2 3 6 2" xfId="31191"/>
    <cellStyle name="20% - Accent4 2 2 3 7" xfId="20926"/>
    <cellStyle name="20% - Accent4 2 2 3 8" xfId="41718"/>
    <cellStyle name="20% - Accent4 2 2 4" xfId="639"/>
    <cellStyle name="20% - Accent4 2 2 4 2" xfId="1888"/>
    <cellStyle name="20% - Accent4 2 2 4 2 2" xfId="4376"/>
    <cellStyle name="20% - Accent4 2 2 4 2 2 2" xfId="9632"/>
    <cellStyle name="20% - Accent4 2 2 4 2 2 2 2" xfId="19900"/>
    <cellStyle name="20% - Accent4 2 2 4 2 2 2 2 2" xfId="40429"/>
    <cellStyle name="20% - Accent4 2 2 4 2 2 2 3" xfId="30164"/>
    <cellStyle name="20% - Accent4 2 2 4 2 2 3" xfId="14644"/>
    <cellStyle name="20% - Accent4 2 2 4 2 2 3 2" xfId="35173"/>
    <cellStyle name="20% - Accent4 2 2 4 2 2 4" xfId="24908"/>
    <cellStyle name="20% - Accent4 2 2 4 2 2 5" xfId="45700"/>
    <cellStyle name="20% - Accent4 2 2 4 2 3" xfId="7144"/>
    <cellStyle name="20% - Accent4 2 2 4 2 3 2" xfId="17412"/>
    <cellStyle name="20% - Accent4 2 2 4 2 3 2 2" xfId="37941"/>
    <cellStyle name="20% - Accent4 2 2 4 2 3 3" xfId="27676"/>
    <cellStyle name="20% - Accent4 2 2 4 2 4" xfId="12156"/>
    <cellStyle name="20% - Accent4 2 2 4 2 4 2" xfId="32685"/>
    <cellStyle name="20% - Accent4 2 2 4 2 5" xfId="22420"/>
    <cellStyle name="20% - Accent4 2 2 4 2 6" xfId="43212"/>
    <cellStyle name="20% - Accent4 2 2 4 3" xfId="3131"/>
    <cellStyle name="20% - Accent4 2 2 4 3 2" xfId="8387"/>
    <cellStyle name="20% - Accent4 2 2 4 3 2 2" xfId="18655"/>
    <cellStyle name="20% - Accent4 2 2 4 3 2 2 2" xfId="39184"/>
    <cellStyle name="20% - Accent4 2 2 4 3 2 3" xfId="28919"/>
    <cellStyle name="20% - Accent4 2 2 4 3 3" xfId="13399"/>
    <cellStyle name="20% - Accent4 2 2 4 3 3 2" xfId="33928"/>
    <cellStyle name="20% - Accent4 2 2 4 3 4" xfId="23663"/>
    <cellStyle name="20% - Accent4 2 2 4 3 5" xfId="44455"/>
    <cellStyle name="20% - Accent4 2 2 4 4" xfId="5899"/>
    <cellStyle name="20% - Accent4 2 2 4 4 2" xfId="16167"/>
    <cellStyle name="20% - Accent4 2 2 4 4 2 2" xfId="36696"/>
    <cellStyle name="20% - Accent4 2 2 4 4 3" xfId="26431"/>
    <cellStyle name="20% - Accent4 2 2 4 5" xfId="10911"/>
    <cellStyle name="20% - Accent4 2 2 4 5 2" xfId="31440"/>
    <cellStyle name="20% - Accent4 2 2 4 6" xfId="21175"/>
    <cellStyle name="20% - Accent4 2 2 4 7" xfId="41967"/>
    <cellStyle name="20% - Accent4 2 2 5" xfId="1136"/>
    <cellStyle name="20% - Accent4 2 2 5 2" xfId="2385"/>
    <cellStyle name="20% - Accent4 2 2 5 2 2" xfId="4873"/>
    <cellStyle name="20% - Accent4 2 2 5 2 2 2" xfId="10129"/>
    <cellStyle name="20% - Accent4 2 2 5 2 2 2 2" xfId="20397"/>
    <cellStyle name="20% - Accent4 2 2 5 2 2 2 2 2" xfId="40926"/>
    <cellStyle name="20% - Accent4 2 2 5 2 2 2 3" xfId="30661"/>
    <cellStyle name="20% - Accent4 2 2 5 2 2 3" xfId="15141"/>
    <cellStyle name="20% - Accent4 2 2 5 2 2 3 2" xfId="35670"/>
    <cellStyle name="20% - Accent4 2 2 5 2 2 4" xfId="25405"/>
    <cellStyle name="20% - Accent4 2 2 5 2 2 5" xfId="46197"/>
    <cellStyle name="20% - Accent4 2 2 5 2 3" xfId="7641"/>
    <cellStyle name="20% - Accent4 2 2 5 2 3 2" xfId="17909"/>
    <cellStyle name="20% - Accent4 2 2 5 2 3 2 2" xfId="38438"/>
    <cellStyle name="20% - Accent4 2 2 5 2 3 3" xfId="28173"/>
    <cellStyle name="20% - Accent4 2 2 5 2 4" xfId="12653"/>
    <cellStyle name="20% - Accent4 2 2 5 2 4 2" xfId="33182"/>
    <cellStyle name="20% - Accent4 2 2 5 2 5" xfId="22917"/>
    <cellStyle name="20% - Accent4 2 2 5 2 6" xfId="43709"/>
    <cellStyle name="20% - Accent4 2 2 5 3" xfId="3628"/>
    <cellStyle name="20% - Accent4 2 2 5 3 2" xfId="8884"/>
    <cellStyle name="20% - Accent4 2 2 5 3 2 2" xfId="19152"/>
    <cellStyle name="20% - Accent4 2 2 5 3 2 2 2" xfId="39681"/>
    <cellStyle name="20% - Accent4 2 2 5 3 2 3" xfId="29416"/>
    <cellStyle name="20% - Accent4 2 2 5 3 3" xfId="13896"/>
    <cellStyle name="20% - Accent4 2 2 5 3 3 2" xfId="34425"/>
    <cellStyle name="20% - Accent4 2 2 5 3 4" xfId="24160"/>
    <cellStyle name="20% - Accent4 2 2 5 3 5" xfId="44952"/>
    <cellStyle name="20% - Accent4 2 2 5 4" xfId="6396"/>
    <cellStyle name="20% - Accent4 2 2 5 4 2" xfId="16664"/>
    <cellStyle name="20% - Accent4 2 2 5 4 2 2" xfId="37193"/>
    <cellStyle name="20% - Accent4 2 2 5 4 3" xfId="26928"/>
    <cellStyle name="20% - Accent4 2 2 5 5" xfId="11408"/>
    <cellStyle name="20% - Accent4 2 2 5 5 2" xfId="31937"/>
    <cellStyle name="20% - Accent4 2 2 5 6" xfId="21672"/>
    <cellStyle name="20% - Accent4 2 2 5 7" xfId="42464"/>
    <cellStyle name="20% - Accent4 2 2 6" xfId="1389"/>
    <cellStyle name="20% - Accent4 2 2 6 2" xfId="3878"/>
    <cellStyle name="20% - Accent4 2 2 6 2 2" xfId="9134"/>
    <cellStyle name="20% - Accent4 2 2 6 2 2 2" xfId="19402"/>
    <cellStyle name="20% - Accent4 2 2 6 2 2 2 2" xfId="39931"/>
    <cellStyle name="20% - Accent4 2 2 6 2 2 3" xfId="29666"/>
    <cellStyle name="20% - Accent4 2 2 6 2 3" xfId="14146"/>
    <cellStyle name="20% - Accent4 2 2 6 2 3 2" xfId="34675"/>
    <cellStyle name="20% - Accent4 2 2 6 2 4" xfId="24410"/>
    <cellStyle name="20% - Accent4 2 2 6 2 5" xfId="45202"/>
    <cellStyle name="20% - Accent4 2 2 6 3" xfId="6646"/>
    <cellStyle name="20% - Accent4 2 2 6 3 2" xfId="16914"/>
    <cellStyle name="20% - Accent4 2 2 6 3 2 2" xfId="37443"/>
    <cellStyle name="20% - Accent4 2 2 6 3 3" xfId="27178"/>
    <cellStyle name="20% - Accent4 2 2 6 4" xfId="11658"/>
    <cellStyle name="20% - Accent4 2 2 6 4 2" xfId="32187"/>
    <cellStyle name="20% - Accent4 2 2 6 5" xfId="21922"/>
    <cellStyle name="20% - Accent4 2 2 6 6" xfId="42714"/>
    <cellStyle name="20% - Accent4 2 2 7" xfId="2633"/>
    <cellStyle name="20% - Accent4 2 2 7 2" xfId="7889"/>
    <cellStyle name="20% - Accent4 2 2 7 2 2" xfId="18157"/>
    <cellStyle name="20% - Accent4 2 2 7 2 2 2" xfId="38686"/>
    <cellStyle name="20% - Accent4 2 2 7 2 3" xfId="28421"/>
    <cellStyle name="20% - Accent4 2 2 7 3" xfId="12901"/>
    <cellStyle name="20% - Accent4 2 2 7 3 2" xfId="33430"/>
    <cellStyle name="20% - Accent4 2 2 7 4" xfId="23165"/>
    <cellStyle name="20% - Accent4 2 2 7 5" xfId="43957"/>
    <cellStyle name="20% - Accent4 2 2 8" xfId="5401"/>
    <cellStyle name="20% - Accent4 2 2 8 2" xfId="15669"/>
    <cellStyle name="20% - Accent4 2 2 8 2 2" xfId="36198"/>
    <cellStyle name="20% - Accent4 2 2 8 3" xfId="25933"/>
    <cellStyle name="20% - Accent4 2 2 8 4" xfId="41469"/>
    <cellStyle name="20% - Accent4 2 2 9" xfId="5153"/>
    <cellStyle name="20% - Accent4 2 2 9 2" xfId="15421"/>
    <cellStyle name="20% - Accent4 2 2 9 2 2" xfId="35950"/>
    <cellStyle name="20% - Accent4 2 2 9 3" xfId="25685"/>
    <cellStyle name="20% - Accent4 2 3" xfId="191"/>
    <cellStyle name="20% - Accent4 2 3 10" xfId="20734"/>
    <cellStyle name="20% - Accent4 2 3 11" xfId="41278"/>
    <cellStyle name="20% - Accent4 2 3 2" xfId="444"/>
    <cellStyle name="20% - Accent4 2 3 2 2" xfId="945"/>
    <cellStyle name="20% - Accent4 2 3 2 2 2" xfId="2194"/>
    <cellStyle name="20% - Accent4 2 3 2 2 2 2" xfId="4682"/>
    <cellStyle name="20% - Accent4 2 3 2 2 2 2 2" xfId="9938"/>
    <cellStyle name="20% - Accent4 2 3 2 2 2 2 2 2" xfId="20206"/>
    <cellStyle name="20% - Accent4 2 3 2 2 2 2 2 2 2" xfId="40735"/>
    <cellStyle name="20% - Accent4 2 3 2 2 2 2 2 3" xfId="30470"/>
    <cellStyle name="20% - Accent4 2 3 2 2 2 2 3" xfId="14950"/>
    <cellStyle name="20% - Accent4 2 3 2 2 2 2 3 2" xfId="35479"/>
    <cellStyle name="20% - Accent4 2 3 2 2 2 2 4" xfId="25214"/>
    <cellStyle name="20% - Accent4 2 3 2 2 2 2 5" xfId="46006"/>
    <cellStyle name="20% - Accent4 2 3 2 2 2 3" xfId="7450"/>
    <cellStyle name="20% - Accent4 2 3 2 2 2 3 2" xfId="17718"/>
    <cellStyle name="20% - Accent4 2 3 2 2 2 3 2 2" xfId="38247"/>
    <cellStyle name="20% - Accent4 2 3 2 2 2 3 3" xfId="27982"/>
    <cellStyle name="20% - Accent4 2 3 2 2 2 4" xfId="12462"/>
    <cellStyle name="20% - Accent4 2 3 2 2 2 4 2" xfId="32991"/>
    <cellStyle name="20% - Accent4 2 3 2 2 2 5" xfId="22726"/>
    <cellStyle name="20% - Accent4 2 3 2 2 2 6" xfId="43518"/>
    <cellStyle name="20% - Accent4 2 3 2 2 3" xfId="3437"/>
    <cellStyle name="20% - Accent4 2 3 2 2 3 2" xfId="8693"/>
    <cellStyle name="20% - Accent4 2 3 2 2 3 2 2" xfId="18961"/>
    <cellStyle name="20% - Accent4 2 3 2 2 3 2 2 2" xfId="39490"/>
    <cellStyle name="20% - Accent4 2 3 2 2 3 2 3" xfId="29225"/>
    <cellStyle name="20% - Accent4 2 3 2 2 3 3" xfId="13705"/>
    <cellStyle name="20% - Accent4 2 3 2 2 3 3 2" xfId="34234"/>
    <cellStyle name="20% - Accent4 2 3 2 2 3 4" xfId="23969"/>
    <cellStyle name="20% - Accent4 2 3 2 2 3 5" xfId="44761"/>
    <cellStyle name="20% - Accent4 2 3 2 2 4" xfId="6205"/>
    <cellStyle name="20% - Accent4 2 3 2 2 4 2" xfId="16473"/>
    <cellStyle name="20% - Accent4 2 3 2 2 4 2 2" xfId="37002"/>
    <cellStyle name="20% - Accent4 2 3 2 2 4 3" xfId="26737"/>
    <cellStyle name="20% - Accent4 2 3 2 2 5" xfId="11217"/>
    <cellStyle name="20% - Accent4 2 3 2 2 5 2" xfId="31746"/>
    <cellStyle name="20% - Accent4 2 3 2 2 6" xfId="21481"/>
    <cellStyle name="20% - Accent4 2 3 2 2 7" xfId="42273"/>
    <cellStyle name="20% - Accent4 2 3 2 3" xfId="1695"/>
    <cellStyle name="20% - Accent4 2 3 2 3 2" xfId="4184"/>
    <cellStyle name="20% - Accent4 2 3 2 3 2 2" xfId="9440"/>
    <cellStyle name="20% - Accent4 2 3 2 3 2 2 2" xfId="19708"/>
    <cellStyle name="20% - Accent4 2 3 2 3 2 2 2 2" xfId="40237"/>
    <cellStyle name="20% - Accent4 2 3 2 3 2 2 3" xfId="29972"/>
    <cellStyle name="20% - Accent4 2 3 2 3 2 3" xfId="14452"/>
    <cellStyle name="20% - Accent4 2 3 2 3 2 3 2" xfId="34981"/>
    <cellStyle name="20% - Accent4 2 3 2 3 2 4" xfId="24716"/>
    <cellStyle name="20% - Accent4 2 3 2 3 2 5" xfId="45508"/>
    <cellStyle name="20% - Accent4 2 3 2 3 3" xfId="6952"/>
    <cellStyle name="20% - Accent4 2 3 2 3 3 2" xfId="17220"/>
    <cellStyle name="20% - Accent4 2 3 2 3 3 2 2" xfId="37749"/>
    <cellStyle name="20% - Accent4 2 3 2 3 3 3" xfId="27484"/>
    <cellStyle name="20% - Accent4 2 3 2 3 4" xfId="11964"/>
    <cellStyle name="20% - Accent4 2 3 2 3 4 2" xfId="32493"/>
    <cellStyle name="20% - Accent4 2 3 2 3 5" xfId="22228"/>
    <cellStyle name="20% - Accent4 2 3 2 3 6" xfId="43020"/>
    <cellStyle name="20% - Accent4 2 3 2 4" xfId="2939"/>
    <cellStyle name="20% - Accent4 2 3 2 4 2" xfId="8195"/>
    <cellStyle name="20% - Accent4 2 3 2 4 2 2" xfId="18463"/>
    <cellStyle name="20% - Accent4 2 3 2 4 2 2 2" xfId="38992"/>
    <cellStyle name="20% - Accent4 2 3 2 4 2 3" xfId="28727"/>
    <cellStyle name="20% - Accent4 2 3 2 4 3" xfId="13207"/>
    <cellStyle name="20% - Accent4 2 3 2 4 3 2" xfId="33736"/>
    <cellStyle name="20% - Accent4 2 3 2 4 4" xfId="23471"/>
    <cellStyle name="20% - Accent4 2 3 2 4 5" xfId="44263"/>
    <cellStyle name="20% - Accent4 2 3 2 5" xfId="5707"/>
    <cellStyle name="20% - Accent4 2 3 2 5 2" xfId="15975"/>
    <cellStyle name="20% - Accent4 2 3 2 5 2 2" xfId="36504"/>
    <cellStyle name="20% - Accent4 2 3 2 5 3" xfId="26239"/>
    <cellStyle name="20% - Accent4 2 3 2 6" xfId="10719"/>
    <cellStyle name="20% - Accent4 2 3 2 6 2" xfId="31248"/>
    <cellStyle name="20% - Accent4 2 3 2 7" xfId="20983"/>
    <cellStyle name="20% - Accent4 2 3 2 8" xfId="41775"/>
    <cellStyle name="20% - Accent4 2 3 3" xfId="696"/>
    <cellStyle name="20% - Accent4 2 3 3 2" xfId="1945"/>
    <cellStyle name="20% - Accent4 2 3 3 2 2" xfId="4433"/>
    <cellStyle name="20% - Accent4 2 3 3 2 2 2" xfId="9689"/>
    <cellStyle name="20% - Accent4 2 3 3 2 2 2 2" xfId="19957"/>
    <cellStyle name="20% - Accent4 2 3 3 2 2 2 2 2" xfId="40486"/>
    <cellStyle name="20% - Accent4 2 3 3 2 2 2 3" xfId="30221"/>
    <cellStyle name="20% - Accent4 2 3 3 2 2 3" xfId="14701"/>
    <cellStyle name="20% - Accent4 2 3 3 2 2 3 2" xfId="35230"/>
    <cellStyle name="20% - Accent4 2 3 3 2 2 4" xfId="24965"/>
    <cellStyle name="20% - Accent4 2 3 3 2 2 5" xfId="45757"/>
    <cellStyle name="20% - Accent4 2 3 3 2 3" xfId="7201"/>
    <cellStyle name="20% - Accent4 2 3 3 2 3 2" xfId="17469"/>
    <cellStyle name="20% - Accent4 2 3 3 2 3 2 2" xfId="37998"/>
    <cellStyle name="20% - Accent4 2 3 3 2 3 3" xfId="27733"/>
    <cellStyle name="20% - Accent4 2 3 3 2 4" xfId="12213"/>
    <cellStyle name="20% - Accent4 2 3 3 2 4 2" xfId="32742"/>
    <cellStyle name="20% - Accent4 2 3 3 2 5" xfId="22477"/>
    <cellStyle name="20% - Accent4 2 3 3 2 6" xfId="43269"/>
    <cellStyle name="20% - Accent4 2 3 3 3" xfId="3188"/>
    <cellStyle name="20% - Accent4 2 3 3 3 2" xfId="8444"/>
    <cellStyle name="20% - Accent4 2 3 3 3 2 2" xfId="18712"/>
    <cellStyle name="20% - Accent4 2 3 3 3 2 2 2" xfId="39241"/>
    <cellStyle name="20% - Accent4 2 3 3 3 2 3" xfId="28976"/>
    <cellStyle name="20% - Accent4 2 3 3 3 3" xfId="13456"/>
    <cellStyle name="20% - Accent4 2 3 3 3 3 2" xfId="33985"/>
    <cellStyle name="20% - Accent4 2 3 3 3 4" xfId="23720"/>
    <cellStyle name="20% - Accent4 2 3 3 3 5" xfId="44512"/>
    <cellStyle name="20% - Accent4 2 3 3 4" xfId="5956"/>
    <cellStyle name="20% - Accent4 2 3 3 4 2" xfId="16224"/>
    <cellStyle name="20% - Accent4 2 3 3 4 2 2" xfId="36753"/>
    <cellStyle name="20% - Accent4 2 3 3 4 3" xfId="26488"/>
    <cellStyle name="20% - Accent4 2 3 3 5" xfId="10968"/>
    <cellStyle name="20% - Accent4 2 3 3 5 2" xfId="31497"/>
    <cellStyle name="20% - Accent4 2 3 3 6" xfId="21232"/>
    <cellStyle name="20% - Accent4 2 3 3 7" xfId="42024"/>
    <cellStyle name="20% - Accent4 2 3 4" xfId="1193"/>
    <cellStyle name="20% - Accent4 2 3 4 2" xfId="2442"/>
    <cellStyle name="20% - Accent4 2 3 4 2 2" xfId="4930"/>
    <cellStyle name="20% - Accent4 2 3 4 2 2 2" xfId="10186"/>
    <cellStyle name="20% - Accent4 2 3 4 2 2 2 2" xfId="20454"/>
    <cellStyle name="20% - Accent4 2 3 4 2 2 2 2 2" xfId="40983"/>
    <cellStyle name="20% - Accent4 2 3 4 2 2 2 3" xfId="30718"/>
    <cellStyle name="20% - Accent4 2 3 4 2 2 3" xfId="15198"/>
    <cellStyle name="20% - Accent4 2 3 4 2 2 3 2" xfId="35727"/>
    <cellStyle name="20% - Accent4 2 3 4 2 2 4" xfId="25462"/>
    <cellStyle name="20% - Accent4 2 3 4 2 2 5" xfId="46254"/>
    <cellStyle name="20% - Accent4 2 3 4 2 3" xfId="7698"/>
    <cellStyle name="20% - Accent4 2 3 4 2 3 2" xfId="17966"/>
    <cellStyle name="20% - Accent4 2 3 4 2 3 2 2" xfId="38495"/>
    <cellStyle name="20% - Accent4 2 3 4 2 3 3" xfId="28230"/>
    <cellStyle name="20% - Accent4 2 3 4 2 4" xfId="12710"/>
    <cellStyle name="20% - Accent4 2 3 4 2 4 2" xfId="33239"/>
    <cellStyle name="20% - Accent4 2 3 4 2 5" xfId="22974"/>
    <cellStyle name="20% - Accent4 2 3 4 2 6" xfId="43766"/>
    <cellStyle name="20% - Accent4 2 3 4 3" xfId="3685"/>
    <cellStyle name="20% - Accent4 2 3 4 3 2" xfId="8941"/>
    <cellStyle name="20% - Accent4 2 3 4 3 2 2" xfId="19209"/>
    <cellStyle name="20% - Accent4 2 3 4 3 2 2 2" xfId="39738"/>
    <cellStyle name="20% - Accent4 2 3 4 3 2 3" xfId="29473"/>
    <cellStyle name="20% - Accent4 2 3 4 3 3" xfId="13953"/>
    <cellStyle name="20% - Accent4 2 3 4 3 3 2" xfId="34482"/>
    <cellStyle name="20% - Accent4 2 3 4 3 4" xfId="24217"/>
    <cellStyle name="20% - Accent4 2 3 4 3 5" xfId="45009"/>
    <cellStyle name="20% - Accent4 2 3 4 4" xfId="6453"/>
    <cellStyle name="20% - Accent4 2 3 4 4 2" xfId="16721"/>
    <cellStyle name="20% - Accent4 2 3 4 4 2 2" xfId="37250"/>
    <cellStyle name="20% - Accent4 2 3 4 4 3" xfId="26985"/>
    <cellStyle name="20% - Accent4 2 3 4 5" xfId="11465"/>
    <cellStyle name="20% - Accent4 2 3 4 5 2" xfId="31994"/>
    <cellStyle name="20% - Accent4 2 3 4 6" xfId="21729"/>
    <cellStyle name="20% - Accent4 2 3 4 7" xfId="42521"/>
    <cellStyle name="20% - Accent4 2 3 5" xfId="1446"/>
    <cellStyle name="20% - Accent4 2 3 5 2" xfId="3935"/>
    <cellStyle name="20% - Accent4 2 3 5 2 2" xfId="9191"/>
    <cellStyle name="20% - Accent4 2 3 5 2 2 2" xfId="19459"/>
    <cellStyle name="20% - Accent4 2 3 5 2 2 2 2" xfId="39988"/>
    <cellStyle name="20% - Accent4 2 3 5 2 2 3" xfId="29723"/>
    <cellStyle name="20% - Accent4 2 3 5 2 3" xfId="14203"/>
    <cellStyle name="20% - Accent4 2 3 5 2 3 2" xfId="34732"/>
    <cellStyle name="20% - Accent4 2 3 5 2 4" xfId="24467"/>
    <cellStyle name="20% - Accent4 2 3 5 2 5" xfId="45259"/>
    <cellStyle name="20% - Accent4 2 3 5 3" xfId="6703"/>
    <cellStyle name="20% - Accent4 2 3 5 3 2" xfId="16971"/>
    <cellStyle name="20% - Accent4 2 3 5 3 2 2" xfId="37500"/>
    <cellStyle name="20% - Accent4 2 3 5 3 3" xfId="27235"/>
    <cellStyle name="20% - Accent4 2 3 5 4" xfId="11715"/>
    <cellStyle name="20% - Accent4 2 3 5 4 2" xfId="32244"/>
    <cellStyle name="20% - Accent4 2 3 5 5" xfId="21979"/>
    <cellStyle name="20% - Accent4 2 3 5 6" xfId="42771"/>
    <cellStyle name="20% - Accent4 2 3 6" xfId="2690"/>
    <cellStyle name="20% - Accent4 2 3 6 2" xfId="7946"/>
    <cellStyle name="20% - Accent4 2 3 6 2 2" xfId="18214"/>
    <cellStyle name="20% - Accent4 2 3 6 2 2 2" xfId="38743"/>
    <cellStyle name="20% - Accent4 2 3 6 2 3" xfId="28478"/>
    <cellStyle name="20% - Accent4 2 3 6 3" xfId="12958"/>
    <cellStyle name="20% - Accent4 2 3 6 3 2" xfId="33487"/>
    <cellStyle name="20% - Accent4 2 3 6 4" xfId="23222"/>
    <cellStyle name="20% - Accent4 2 3 6 5" xfId="44014"/>
    <cellStyle name="20% - Accent4 2 3 7" xfId="5458"/>
    <cellStyle name="20% - Accent4 2 3 7 2" xfId="15726"/>
    <cellStyle name="20% - Accent4 2 3 7 2 2" xfId="36255"/>
    <cellStyle name="20% - Accent4 2 3 7 3" xfId="25990"/>
    <cellStyle name="20% - Accent4 2 3 7 4" xfId="41526"/>
    <cellStyle name="20% - Accent4 2 3 8" xfId="5210"/>
    <cellStyle name="20% - Accent4 2 3 8 2" xfId="15478"/>
    <cellStyle name="20% - Accent4 2 3 8 2 2" xfId="36007"/>
    <cellStyle name="20% - Accent4 2 3 8 3" xfId="25742"/>
    <cellStyle name="20% - Accent4 2 3 9" xfId="10470"/>
    <cellStyle name="20% - Accent4 2 3 9 2" xfId="30999"/>
    <cellStyle name="20% - Accent4 2 4" xfId="327"/>
    <cellStyle name="20% - Accent4 2 4 2" xfId="828"/>
    <cellStyle name="20% - Accent4 2 4 2 2" xfId="2077"/>
    <cellStyle name="20% - Accent4 2 4 2 2 2" xfId="4565"/>
    <cellStyle name="20% - Accent4 2 4 2 2 2 2" xfId="9821"/>
    <cellStyle name="20% - Accent4 2 4 2 2 2 2 2" xfId="20089"/>
    <cellStyle name="20% - Accent4 2 4 2 2 2 2 2 2" xfId="40618"/>
    <cellStyle name="20% - Accent4 2 4 2 2 2 2 3" xfId="30353"/>
    <cellStyle name="20% - Accent4 2 4 2 2 2 3" xfId="14833"/>
    <cellStyle name="20% - Accent4 2 4 2 2 2 3 2" xfId="35362"/>
    <cellStyle name="20% - Accent4 2 4 2 2 2 4" xfId="25097"/>
    <cellStyle name="20% - Accent4 2 4 2 2 2 5" xfId="45889"/>
    <cellStyle name="20% - Accent4 2 4 2 2 3" xfId="7333"/>
    <cellStyle name="20% - Accent4 2 4 2 2 3 2" xfId="17601"/>
    <cellStyle name="20% - Accent4 2 4 2 2 3 2 2" xfId="38130"/>
    <cellStyle name="20% - Accent4 2 4 2 2 3 3" xfId="27865"/>
    <cellStyle name="20% - Accent4 2 4 2 2 4" xfId="12345"/>
    <cellStyle name="20% - Accent4 2 4 2 2 4 2" xfId="32874"/>
    <cellStyle name="20% - Accent4 2 4 2 2 5" xfId="22609"/>
    <cellStyle name="20% - Accent4 2 4 2 2 6" xfId="43401"/>
    <cellStyle name="20% - Accent4 2 4 2 3" xfId="3320"/>
    <cellStyle name="20% - Accent4 2 4 2 3 2" xfId="8576"/>
    <cellStyle name="20% - Accent4 2 4 2 3 2 2" xfId="18844"/>
    <cellStyle name="20% - Accent4 2 4 2 3 2 2 2" xfId="39373"/>
    <cellStyle name="20% - Accent4 2 4 2 3 2 3" xfId="29108"/>
    <cellStyle name="20% - Accent4 2 4 2 3 3" xfId="13588"/>
    <cellStyle name="20% - Accent4 2 4 2 3 3 2" xfId="34117"/>
    <cellStyle name="20% - Accent4 2 4 2 3 4" xfId="23852"/>
    <cellStyle name="20% - Accent4 2 4 2 3 5" xfId="44644"/>
    <cellStyle name="20% - Accent4 2 4 2 4" xfId="6088"/>
    <cellStyle name="20% - Accent4 2 4 2 4 2" xfId="16356"/>
    <cellStyle name="20% - Accent4 2 4 2 4 2 2" xfId="36885"/>
    <cellStyle name="20% - Accent4 2 4 2 4 3" xfId="26620"/>
    <cellStyle name="20% - Accent4 2 4 2 5" xfId="11100"/>
    <cellStyle name="20% - Accent4 2 4 2 5 2" xfId="31629"/>
    <cellStyle name="20% - Accent4 2 4 2 6" xfId="21364"/>
    <cellStyle name="20% - Accent4 2 4 2 7" xfId="42156"/>
    <cellStyle name="20% - Accent4 2 4 3" xfId="1578"/>
    <cellStyle name="20% - Accent4 2 4 3 2" xfId="4067"/>
    <cellStyle name="20% - Accent4 2 4 3 2 2" xfId="9323"/>
    <cellStyle name="20% - Accent4 2 4 3 2 2 2" xfId="19591"/>
    <cellStyle name="20% - Accent4 2 4 3 2 2 2 2" xfId="40120"/>
    <cellStyle name="20% - Accent4 2 4 3 2 2 3" xfId="29855"/>
    <cellStyle name="20% - Accent4 2 4 3 2 3" xfId="14335"/>
    <cellStyle name="20% - Accent4 2 4 3 2 3 2" xfId="34864"/>
    <cellStyle name="20% - Accent4 2 4 3 2 4" xfId="24599"/>
    <cellStyle name="20% - Accent4 2 4 3 2 5" xfId="45391"/>
    <cellStyle name="20% - Accent4 2 4 3 3" xfId="6835"/>
    <cellStyle name="20% - Accent4 2 4 3 3 2" xfId="17103"/>
    <cellStyle name="20% - Accent4 2 4 3 3 2 2" xfId="37632"/>
    <cellStyle name="20% - Accent4 2 4 3 3 3" xfId="27367"/>
    <cellStyle name="20% - Accent4 2 4 3 4" xfId="11847"/>
    <cellStyle name="20% - Accent4 2 4 3 4 2" xfId="32376"/>
    <cellStyle name="20% - Accent4 2 4 3 5" xfId="22111"/>
    <cellStyle name="20% - Accent4 2 4 3 6" xfId="42903"/>
    <cellStyle name="20% - Accent4 2 4 4" xfId="2822"/>
    <cellStyle name="20% - Accent4 2 4 4 2" xfId="8078"/>
    <cellStyle name="20% - Accent4 2 4 4 2 2" xfId="18346"/>
    <cellStyle name="20% - Accent4 2 4 4 2 2 2" xfId="38875"/>
    <cellStyle name="20% - Accent4 2 4 4 2 3" xfId="28610"/>
    <cellStyle name="20% - Accent4 2 4 4 3" xfId="13090"/>
    <cellStyle name="20% - Accent4 2 4 4 3 2" xfId="33619"/>
    <cellStyle name="20% - Accent4 2 4 4 4" xfId="23354"/>
    <cellStyle name="20% - Accent4 2 4 4 5" xfId="44146"/>
    <cellStyle name="20% - Accent4 2 4 5" xfId="5590"/>
    <cellStyle name="20% - Accent4 2 4 5 2" xfId="15858"/>
    <cellStyle name="20% - Accent4 2 4 5 2 2" xfId="36387"/>
    <cellStyle name="20% - Accent4 2 4 5 3" xfId="26122"/>
    <cellStyle name="20% - Accent4 2 4 6" xfId="10602"/>
    <cellStyle name="20% - Accent4 2 4 6 2" xfId="31131"/>
    <cellStyle name="20% - Accent4 2 4 7" xfId="20866"/>
    <cellStyle name="20% - Accent4 2 4 8" xfId="41658"/>
    <cellStyle name="20% - Accent4 2 5" xfId="579"/>
    <cellStyle name="20% - Accent4 2 5 2" xfId="1828"/>
    <cellStyle name="20% - Accent4 2 5 2 2" xfId="4316"/>
    <cellStyle name="20% - Accent4 2 5 2 2 2" xfId="9572"/>
    <cellStyle name="20% - Accent4 2 5 2 2 2 2" xfId="19840"/>
    <cellStyle name="20% - Accent4 2 5 2 2 2 2 2" xfId="40369"/>
    <cellStyle name="20% - Accent4 2 5 2 2 2 3" xfId="30104"/>
    <cellStyle name="20% - Accent4 2 5 2 2 3" xfId="14584"/>
    <cellStyle name="20% - Accent4 2 5 2 2 3 2" xfId="35113"/>
    <cellStyle name="20% - Accent4 2 5 2 2 4" xfId="24848"/>
    <cellStyle name="20% - Accent4 2 5 2 2 5" xfId="45640"/>
    <cellStyle name="20% - Accent4 2 5 2 3" xfId="7084"/>
    <cellStyle name="20% - Accent4 2 5 2 3 2" xfId="17352"/>
    <cellStyle name="20% - Accent4 2 5 2 3 2 2" xfId="37881"/>
    <cellStyle name="20% - Accent4 2 5 2 3 3" xfId="27616"/>
    <cellStyle name="20% - Accent4 2 5 2 4" xfId="12096"/>
    <cellStyle name="20% - Accent4 2 5 2 4 2" xfId="32625"/>
    <cellStyle name="20% - Accent4 2 5 2 5" xfId="22360"/>
    <cellStyle name="20% - Accent4 2 5 2 6" xfId="43152"/>
    <cellStyle name="20% - Accent4 2 5 3" xfId="3071"/>
    <cellStyle name="20% - Accent4 2 5 3 2" xfId="8327"/>
    <cellStyle name="20% - Accent4 2 5 3 2 2" xfId="18595"/>
    <cellStyle name="20% - Accent4 2 5 3 2 2 2" xfId="39124"/>
    <cellStyle name="20% - Accent4 2 5 3 2 3" xfId="28859"/>
    <cellStyle name="20% - Accent4 2 5 3 3" xfId="13339"/>
    <cellStyle name="20% - Accent4 2 5 3 3 2" xfId="33868"/>
    <cellStyle name="20% - Accent4 2 5 3 4" xfId="23603"/>
    <cellStyle name="20% - Accent4 2 5 3 5" xfId="44395"/>
    <cellStyle name="20% - Accent4 2 5 4" xfId="5839"/>
    <cellStyle name="20% - Accent4 2 5 4 2" xfId="16107"/>
    <cellStyle name="20% - Accent4 2 5 4 2 2" xfId="36636"/>
    <cellStyle name="20% - Accent4 2 5 4 3" xfId="26371"/>
    <cellStyle name="20% - Accent4 2 5 5" xfId="10851"/>
    <cellStyle name="20% - Accent4 2 5 5 2" xfId="31380"/>
    <cellStyle name="20% - Accent4 2 5 6" xfId="21115"/>
    <cellStyle name="20% - Accent4 2 5 7" xfId="41907"/>
    <cellStyle name="20% - Accent4 2 6" xfId="1076"/>
    <cellStyle name="20% - Accent4 2 6 2" xfId="2325"/>
    <cellStyle name="20% - Accent4 2 6 2 2" xfId="4813"/>
    <cellStyle name="20% - Accent4 2 6 2 2 2" xfId="10069"/>
    <cellStyle name="20% - Accent4 2 6 2 2 2 2" xfId="20337"/>
    <cellStyle name="20% - Accent4 2 6 2 2 2 2 2" xfId="40866"/>
    <cellStyle name="20% - Accent4 2 6 2 2 2 3" xfId="30601"/>
    <cellStyle name="20% - Accent4 2 6 2 2 3" xfId="15081"/>
    <cellStyle name="20% - Accent4 2 6 2 2 3 2" xfId="35610"/>
    <cellStyle name="20% - Accent4 2 6 2 2 4" xfId="25345"/>
    <cellStyle name="20% - Accent4 2 6 2 2 5" xfId="46137"/>
    <cellStyle name="20% - Accent4 2 6 2 3" xfId="7581"/>
    <cellStyle name="20% - Accent4 2 6 2 3 2" xfId="17849"/>
    <cellStyle name="20% - Accent4 2 6 2 3 2 2" xfId="38378"/>
    <cellStyle name="20% - Accent4 2 6 2 3 3" xfId="28113"/>
    <cellStyle name="20% - Accent4 2 6 2 4" xfId="12593"/>
    <cellStyle name="20% - Accent4 2 6 2 4 2" xfId="33122"/>
    <cellStyle name="20% - Accent4 2 6 2 5" xfId="22857"/>
    <cellStyle name="20% - Accent4 2 6 2 6" xfId="43649"/>
    <cellStyle name="20% - Accent4 2 6 3" xfId="3568"/>
    <cellStyle name="20% - Accent4 2 6 3 2" xfId="8824"/>
    <cellStyle name="20% - Accent4 2 6 3 2 2" xfId="19092"/>
    <cellStyle name="20% - Accent4 2 6 3 2 2 2" xfId="39621"/>
    <cellStyle name="20% - Accent4 2 6 3 2 3" xfId="29356"/>
    <cellStyle name="20% - Accent4 2 6 3 3" xfId="13836"/>
    <cellStyle name="20% - Accent4 2 6 3 3 2" xfId="34365"/>
    <cellStyle name="20% - Accent4 2 6 3 4" xfId="24100"/>
    <cellStyle name="20% - Accent4 2 6 3 5" xfId="44892"/>
    <cellStyle name="20% - Accent4 2 6 4" xfId="6336"/>
    <cellStyle name="20% - Accent4 2 6 4 2" xfId="16604"/>
    <cellStyle name="20% - Accent4 2 6 4 2 2" xfId="37133"/>
    <cellStyle name="20% - Accent4 2 6 4 3" xfId="26868"/>
    <cellStyle name="20% - Accent4 2 6 5" xfId="11348"/>
    <cellStyle name="20% - Accent4 2 6 5 2" xfId="31877"/>
    <cellStyle name="20% - Accent4 2 6 6" xfId="21612"/>
    <cellStyle name="20% - Accent4 2 6 7" xfId="42404"/>
    <cellStyle name="20% - Accent4 2 7" xfId="1329"/>
    <cellStyle name="20% - Accent4 2 7 2" xfId="3818"/>
    <cellStyle name="20% - Accent4 2 7 2 2" xfId="9074"/>
    <cellStyle name="20% - Accent4 2 7 2 2 2" xfId="19342"/>
    <cellStyle name="20% - Accent4 2 7 2 2 2 2" xfId="39871"/>
    <cellStyle name="20% - Accent4 2 7 2 2 3" xfId="29606"/>
    <cellStyle name="20% - Accent4 2 7 2 3" xfId="14086"/>
    <cellStyle name="20% - Accent4 2 7 2 3 2" xfId="34615"/>
    <cellStyle name="20% - Accent4 2 7 2 4" xfId="24350"/>
    <cellStyle name="20% - Accent4 2 7 2 5" xfId="45142"/>
    <cellStyle name="20% - Accent4 2 7 3" xfId="6586"/>
    <cellStyle name="20% - Accent4 2 7 3 2" xfId="16854"/>
    <cellStyle name="20% - Accent4 2 7 3 2 2" xfId="37383"/>
    <cellStyle name="20% - Accent4 2 7 3 3" xfId="27118"/>
    <cellStyle name="20% - Accent4 2 7 4" xfId="11598"/>
    <cellStyle name="20% - Accent4 2 7 4 2" xfId="32127"/>
    <cellStyle name="20% - Accent4 2 7 5" xfId="21862"/>
    <cellStyle name="20% - Accent4 2 7 6" xfId="42654"/>
    <cellStyle name="20% - Accent4 2 8" xfId="2573"/>
    <cellStyle name="20% - Accent4 2 8 2" xfId="7829"/>
    <cellStyle name="20% - Accent4 2 8 2 2" xfId="18097"/>
    <cellStyle name="20% - Accent4 2 8 2 2 2" xfId="38626"/>
    <cellStyle name="20% - Accent4 2 8 2 3" xfId="28361"/>
    <cellStyle name="20% - Accent4 2 8 3" xfId="12841"/>
    <cellStyle name="20% - Accent4 2 8 3 2" xfId="33370"/>
    <cellStyle name="20% - Accent4 2 8 4" xfId="23105"/>
    <cellStyle name="20% - Accent4 2 8 5" xfId="43897"/>
    <cellStyle name="20% - Accent4 2 9" xfId="5341"/>
    <cellStyle name="20% - Accent4 2 9 2" xfId="15609"/>
    <cellStyle name="20% - Accent4 2 9 2 2" xfId="36138"/>
    <cellStyle name="20% - Accent4 2 9 3" xfId="25873"/>
    <cellStyle name="20% - Accent4 2 9 4" xfId="41409"/>
    <cellStyle name="20% - Accent4 3" xfId="89"/>
    <cellStyle name="20% - Accent4 3 10" xfId="5113"/>
    <cellStyle name="20% - Accent4 3 10 2" xfId="15381"/>
    <cellStyle name="20% - Accent4 3 10 2 2" xfId="35910"/>
    <cellStyle name="20% - Accent4 3 10 3" xfId="25645"/>
    <cellStyle name="20% - Accent4 3 11" xfId="10373"/>
    <cellStyle name="20% - Accent4 3 11 2" xfId="30902"/>
    <cellStyle name="20% - Accent4 3 12" xfId="20637"/>
    <cellStyle name="20% - Accent4 3 13" xfId="41181"/>
    <cellStyle name="20% - Accent4 3 2" xfId="154"/>
    <cellStyle name="20% - Accent4 3 2 10" xfId="10433"/>
    <cellStyle name="20% - Accent4 3 2 10 2" xfId="30962"/>
    <cellStyle name="20% - Accent4 3 2 11" xfId="20697"/>
    <cellStyle name="20% - Accent4 3 2 12" xfId="41241"/>
    <cellStyle name="20% - Accent4 3 2 2" xfId="272"/>
    <cellStyle name="20% - Accent4 3 2 2 10" xfId="20814"/>
    <cellStyle name="20% - Accent4 3 2 2 11" xfId="41358"/>
    <cellStyle name="20% - Accent4 3 2 2 2" xfId="524"/>
    <cellStyle name="20% - Accent4 3 2 2 2 2" xfId="1025"/>
    <cellStyle name="20% - Accent4 3 2 2 2 2 2" xfId="2274"/>
    <cellStyle name="20% - Accent4 3 2 2 2 2 2 2" xfId="4762"/>
    <cellStyle name="20% - Accent4 3 2 2 2 2 2 2 2" xfId="10018"/>
    <cellStyle name="20% - Accent4 3 2 2 2 2 2 2 2 2" xfId="20286"/>
    <cellStyle name="20% - Accent4 3 2 2 2 2 2 2 2 2 2" xfId="40815"/>
    <cellStyle name="20% - Accent4 3 2 2 2 2 2 2 2 3" xfId="30550"/>
    <cellStyle name="20% - Accent4 3 2 2 2 2 2 2 3" xfId="15030"/>
    <cellStyle name="20% - Accent4 3 2 2 2 2 2 2 3 2" xfId="35559"/>
    <cellStyle name="20% - Accent4 3 2 2 2 2 2 2 4" xfId="25294"/>
    <cellStyle name="20% - Accent4 3 2 2 2 2 2 2 5" xfId="46086"/>
    <cellStyle name="20% - Accent4 3 2 2 2 2 2 3" xfId="7530"/>
    <cellStyle name="20% - Accent4 3 2 2 2 2 2 3 2" xfId="17798"/>
    <cellStyle name="20% - Accent4 3 2 2 2 2 2 3 2 2" xfId="38327"/>
    <cellStyle name="20% - Accent4 3 2 2 2 2 2 3 3" xfId="28062"/>
    <cellStyle name="20% - Accent4 3 2 2 2 2 2 4" xfId="12542"/>
    <cellStyle name="20% - Accent4 3 2 2 2 2 2 4 2" xfId="33071"/>
    <cellStyle name="20% - Accent4 3 2 2 2 2 2 5" xfId="22806"/>
    <cellStyle name="20% - Accent4 3 2 2 2 2 2 6" xfId="43598"/>
    <cellStyle name="20% - Accent4 3 2 2 2 2 3" xfId="3517"/>
    <cellStyle name="20% - Accent4 3 2 2 2 2 3 2" xfId="8773"/>
    <cellStyle name="20% - Accent4 3 2 2 2 2 3 2 2" xfId="19041"/>
    <cellStyle name="20% - Accent4 3 2 2 2 2 3 2 2 2" xfId="39570"/>
    <cellStyle name="20% - Accent4 3 2 2 2 2 3 2 3" xfId="29305"/>
    <cellStyle name="20% - Accent4 3 2 2 2 2 3 3" xfId="13785"/>
    <cellStyle name="20% - Accent4 3 2 2 2 2 3 3 2" xfId="34314"/>
    <cellStyle name="20% - Accent4 3 2 2 2 2 3 4" xfId="24049"/>
    <cellStyle name="20% - Accent4 3 2 2 2 2 3 5" xfId="44841"/>
    <cellStyle name="20% - Accent4 3 2 2 2 2 4" xfId="6285"/>
    <cellStyle name="20% - Accent4 3 2 2 2 2 4 2" xfId="16553"/>
    <cellStyle name="20% - Accent4 3 2 2 2 2 4 2 2" xfId="37082"/>
    <cellStyle name="20% - Accent4 3 2 2 2 2 4 3" xfId="26817"/>
    <cellStyle name="20% - Accent4 3 2 2 2 2 5" xfId="11297"/>
    <cellStyle name="20% - Accent4 3 2 2 2 2 5 2" xfId="31826"/>
    <cellStyle name="20% - Accent4 3 2 2 2 2 6" xfId="21561"/>
    <cellStyle name="20% - Accent4 3 2 2 2 2 7" xfId="42353"/>
    <cellStyle name="20% - Accent4 3 2 2 2 3" xfId="1775"/>
    <cellStyle name="20% - Accent4 3 2 2 2 3 2" xfId="4264"/>
    <cellStyle name="20% - Accent4 3 2 2 2 3 2 2" xfId="9520"/>
    <cellStyle name="20% - Accent4 3 2 2 2 3 2 2 2" xfId="19788"/>
    <cellStyle name="20% - Accent4 3 2 2 2 3 2 2 2 2" xfId="40317"/>
    <cellStyle name="20% - Accent4 3 2 2 2 3 2 2 3" xfId="30052"/>
    <cellStyle name="20% - Accent4 3 2 2 2 3 2 3" xfId="14532"/>
    <cellStyle name="20% - Accent4 3 2 2 2 3 2 3 2" xfId="35061"/>
    <cellStyle name="20% - Accent4 3 2 2 2 3 2 4" xfId="24796"/>
    <cellStyle name="20% - Accent4 3 2 2 2 3 2 5" xfId="45588"/>
    <cellStyle name="20% - Accent4 3 2 2 2 3 3" xfId="7032"/>
    <cellStyle name="20% - Accent4 3 2 2 2 3 3 2" xfId="17300"/>
    <cellStyle name="20% - Accent4 3 2 2 2 3 3 2 2" xfId="37829"/>
    <cellStyle name="20% - Accent4 3 2 2 2 3 3 3" xfId="27564"/>
    <cellStyle name="20% - Accent4 3 2 2 2 3 4" xfId="12044"/>
    <cellStyle name="20% - Accent4 3 2 2 2 3 4 2" xfId="32573"/>
    <cellStyle name="20% - Accent4 3 2 2 2 3 5" xfId="22308"/>
    <cellStyle name="20% - Accent4 3 2 2 2 3 6" xfId="43100"/>
    <cellStyle name="20% - Accent4 3 2 2 2 4" xfId="3019"/>
    <cellStyle name="20% - Accent4 3 2 2 2 4 2" xfId="8275"/>
    <cellStyle name="20% - Accent4 3 2 2 2 4 2 2" xfId="18543"/>
    <cellStyle name="20% - Accent4 3 2 2 2 4 2 2 2" xfId="39072"/>
    <cellStyle name="20% - Accent4 3 2 2 2 4 2 3" xfId="28807"/>
    <cellStyle name="20% - Accent4 3 2 2 2 4 3" xfId="13287"/>
    <cellStyle name="20% - Accent4 3 2 2 2 4 3 2" xfId="33816"/>
    <cellStyle name="20% - Accent4 3 2 2 2 4 4" xfId="23551"/>
    <cellStyle name="20% - Accent4 3 2 2 2 4 5" xfId="44343"/>
    <cellStyle name="20% - Accent4 3 2 2 2 5" xfId="5787"/>
    <cellStyle name="20% - Accent4 3 2 2 2 5 2" xfId="16055"/>
    <cellStyle name="20% - Accent4 3 2 2 2 5 2 2" xfId="36584"/>
    <cellStyle name="20% - Accent4 3 2 2 2 5 3" xfId="26319"/>
    <cellStyle name="20% - Accent4 3 2 2 2 6" xfId="10799"/>
    <cellStyle name="20% - Accent4 3 2 2 2 6 2" xfId="31328"/>
    <cellStyle name="20% - Accent4 3 2 2 2 7" xfId="21063"/>
    <cellStyle name="20% - Accent4 3 2 2 2 8" xfId="41855"/>
    <cellStyle name="20% - Accent4 3 2 2 3" xfId="776"/>
    <cellStyle name="20% - Accent4 3 2 2 3 2" xfId="2025"/>
    <cellStyle name="20% - Accent4 3 2 2 3 2 2" xfId="4513"/>
    <cellStyle name="20% - Accent4 3 2 2 3 2 2 2" xfId="9769"/>
    <cellStyle name="20% - Accent4 3 2 2 3 2 2 2 2" xfId="20037"/>
    <cellStyle name="20% - Accent4 3 2 2 3 2 2 2 2 2" xfId="40566"/>
    <cellStyle name="20% - Accent4 3 2 2 3 2 2 2 3" xfId="30301"/>
    <cellStyle name="20% - Accent4 3 2 2 3 2 2 3" xfId="14781"/>
    <cellStyle name="20% - Accent4 3 2 2 3 2 2 3 2" xfId="35310"/>
    <cellStyle name="20% - Accent4 3 2 2 3 2 2 4" xfId="25045"/>
    <cellStyle name="20% - Accent4 3 2 2 3 2 2 5" xfId="45837"/>
    <cellStyle name="20% - Accent4 3 2 2 3 2 3" xfId="7281"/>
    <cellStyle name="20% - Accent4 3 2 2 3 2 3 2" xfId="17549"/>
    <cellStyle name="20% - Accent4 3 2 2 3 2 3 2 2" xfId="38078"/>
    <cellStyle name="20% - Accent4 3 2 2 3 2 3 3" xfId="27813"/>
    <cellStyle name="20% - Accent4 3 2 2 3 2 4" xfId="12293"/>
    <cellStyle name="20% - Accent4 3 2 2 3 2 4 2" xfId="32822"/>
    <cellStyle name="20% - Accent4 3 2 2 3 2 5" xfId="22557"/>
    <cellStyle name="20% - Accent4 3 2 2 3 2 6" xfId="43349"/>
    <cellStyle name="20% - Accent4 3 2 2 3 3" xfId="3268"/>
    <cellStyle name="20% - Accent4 3 2 2 3 3 2" xfId="8524"/>
    <cellStyle name="20% - Accent4 3 2 2 3 3 2 2" xfId="18792"/>
    <cellStyle name="20% - Accent4 3 2 2 3 3 2 2 2" xfId="39321"/>
    <cellStyle name="20% - Accent4 3 2 2 3 3 2 3" xfId="29056"/>
    <cellStyle name="20% - Accent4 3 2 2 3 3 3" xfId="13536"/>
    <cellStyle name="20% - Accent4 3 2 2 3 3 3 2" xfId="34065"/>
    <cellStyle name="20% - Accent4 3 2 2 3 3 4" xfId="23800"/>
    <cellStyle name="20% - Accent4 3 2 2 3 3 5" xfId="44592"/>
    <cellStyle name="20% - Accent4 3 2 2 3 4" xfId="6036"/>
    <cellStyle name="20% - Accent4 3 2 2 3 4 2" xfId="16304"/>
    <cellStyle name="20% - Accent4 3 2 2 3 4 2 2" xfId="36833"/>
    <cellStyle name="20% - Accent4 3 2 2 3 4 3" xfId="26568"/>
    <cellStyle name="20% - Accent4 3 2 2 3 5" xfId="11048"/>
    <cellStyle name="20% - Accent4 3 2 2 3 5 2" xfId="31577"/>
    <cellStyle name="20% - Accent4 3 2 2 3 6" xfId="21312"/>
    <cellStyle name="20% - Accent4 3 2 2 3 7" xfId="42104"/>
    <cellStyle name="20% - Accent4 3 2 2 4" xfId="1273"/>
    <cellStyle name="20% - Accent4 3 2 2 4 2" xfId="2522"/>
    <cellStyle name="20% - Accent4 3 2 2 4 2 2" xfId="5010"/>
    <cellStyle name="20% - Accent4 3 2 2 4 2 2 2" xfId="10266"/>
    <cellStyle name="20% - Accent4 3 2 2 4 2 2 2 2" xfId="20534"/>
    <cellStyle name="20% - Accent4 3 2 2 4 2 2 2 2 2" xfId="41063"/>
    <cellStyle name="20% - Accent4 3 2 2 4 2 2 2 3" xfId="30798"/>
    <cellStyle name="20% - Accent4 3 2 2 4 2 2 3" xfId="15278"/>
    <cellStyle name="20% - Accent4 3 2 2 4 2 2 3 2" xfId="35807"/>
    <cellStyle name="20% - Accent4 3 2 2 4 2 2 4" xfId="25542"/>
    <cellStyle name="20% - Accent4 3 2 2 4 2 2 5" xfId="46334"/>
    <cellStyle name="20% - Accent4 3 2 2 4 2 3" xfId="7778"/>
    <cellStyle name="20% - Accent4 3 2 2 4 2 3 2" xfId="18046"/>
    <cellStyle name="20% - Accent4 3 2 2 4 2 3 2 2" xfId="38575"/>
    <cellStyle name="20% - Accent4 3 2 2 4 2 3 3" xfId="28310"/>
    <cellStyle name="20% - Accent4 3 2 2 4 2 4" xfId="12790"/>
    <cellStyle name="20% - Accent4 3 2 2 4 2 4 2" xfId="33319"/>
    <cellStyle name="20% - Accent4 3 2 2 4 2 5" xfId="23054"/>
    <cellStyle name="20% - Accent4 3 2 2 4 2 6" xfId="43846"/>
    <cellStyle name="20% - Accent4 3 2 2 4 3" xfId="3765"/>
    <cellStyle name="20% - Accent4 3 2 2 4 3 2" xfId="9021"/>
    <cellStyle name="20% - Accent4 3 2 2 4 3 2 2" xfId="19289"/>
    <cellStyle name="20% - Accent4 3 2 2 4 3 2 2 2" xfId="39818"/>
    <cellStyle name="20% - Accent4 3 2 2 4 3 2 3" xfId="29553"/>
    <cellStyle name="20% - Accent4 3 2 2 4 3 3" xfId="14033"/>
    <cellStyle name="20% - Accent4 3 2 2 4 3 3 2" xfId="34562"/>
    <cellStyle name="20% - Accent4 3 2 2 4 3 4" xfId="24297"/>
    <cellStyle name="20% - Accent4 3 2 2 4 3 5" xfId="45089"/>
    <cellStyle name="20% - Accent4 3 2 2 4 4" xfId="6533"/>
    <cellStyle name="20% - Accent4 3 2 2 4 4 2" xfId="16801"/>
    <cellStyle name="20% - Accent4 3 2 2 4 4 2 2" xfId="37330"/>
    <cellStyle name="20% - Accent4 3 2 2 4 4 3" xfId="27065"/>
    <cellStyle name="20% - Accent4 3 2 2 4 5" xfId="11545"/>
    <cellStyle name="20% - Accent4 3 2 2 4 5 2" xfId="32074"/>
    <cellStyle name="20% - Accent4 3 2 2 4 6" xfId="21809"/>
    <cellStyle name="20% - Accent4 3 2 2 4 7" xfId="42601"/>
    <cellStyle name="20% - Accent4 3 2 2 5" xfId="1526"/>
    <cellStyle name="20% - Accent4 3 2 2 5 2" xfId="4015"/>
    <cellStyle name="20% - Accent4 3 2 2 5 2 2" xfId="9271"/>
    <cellStyle name="20% - Accent4 3 2 2 5 2 2 2" xfId="19539"/>
    <cellStyle name="20% - Accent4 3 2 2 5 2 2 2 2" xfId="40068"/>
    <cellStyle name="20% - Accent4 3 2 2 5 2 2 3" xfId="29803"/>
    <cellStyle name="20% - Accent4 3 2 2 5 2 3" xfId="14283"/>
    <cellStyle name="20% - Accent4 3 2 2 5 2 3 2" xfId="34812"/>
    <cellStyle name="20% - Accent4 3 2 2 5 2 4" xfId="24547"/>
    <cellStyle name="20% - Accent4 3 2 2 5 2 5" xfId="45339"/>
    <cellStyle name="20% - Accent4 3 2 2 5 3" xfId="6783"/>
    <cellStyle name="20% - Accent4 3 2 2 5 3 2" xfId="17051"/>
    <cellStyle name="20% - Accent4 3 2 2 5 3 2 2" xfId="37580"/>
    <cellStyle name="20% - Accent4 3 2 2 5 3 3" xfId="27315"/>
    <cellStyle name="20% - Accent4 3 2 2 5 4" xfId="11795"/>
    <cellStyle name="20% - Accent4 3 2 2 5 4 2" xfId="32324"/>
    <cellStyle name="20% - Accent4 3 2 2 5 5" xfId="22059"/>
    <cellStyle name="20% - Accent4 3 2 2 5 6" xfId="42851"/>
    <cellStyle name="20% - Accent4 3 2 2 6" xfId="2770"/>
    <cellStyle name="20% - Accent4 3 2 2 6 2" xfId="8026"/>
    <cellStyle name="20% - Accent4 3 2 2 6 2 2" xfId="18294"/>
    <cellStyle name="20% - Accent4 3 2 2 6 2 2 2" xfId="38823"/>
    <cellStyle name="20% - Accent4 3 2 2 6 2 3" xfId="28558"/>
    <cellStyle name="20% - Accent4 3 2 2 6 3" xfId="13038"/>
    <cellStyle name="20% - Accent4 3 2 2 6 3 2" xfId="33567"/>
    <cellStyle name="20% - Accent4 3 2 2 6 4" xfId="23302"/>
    <cellStyle name="20% - Accent4 3 2 2 6 5" xfId="44094"/>
    <cellStyle name="20% - Accent4 3 2 2 7" xfId="5538"/>
    <cellStyle name="20% - Accent4 3 2 2 7 2" xfId="15806"/>
    <cellStyle name="20% - Accent4 3 2 2 7 2 2" xfId="36335"/>
    <cellStyle name="20% - Accent4 3 2 2 7 3" xfId="26070"/>
    <cellStyle name="20% - Accent4 3 2 2 7 4" xfId="41606"/>
    <cellStyle name="20% - Accent4 3 2 2 8" xfId="5290"/>
    <cellStyle name="20% - Accent4 3 2 2 8 2" xfId="15558"/>
    <cellStyle name="20% - Accent4 3 2 2 8 2 2" xfId="36087"/>
    <cellStyle name="20% - Accent4 3 2 2 8 3" xfId="25822"/>
    <cellStyle name="20% - Accent4 3 2 2 9" xfId="10550"/>
    <cellStyle name="20% - Accent4 3 2 2 9 2" xfId="31079"/>
    <cellStyle name="20% - Accent4 3 2 3" xfId="407"/>
    <cellStyle name="20% - Accent4 3 2 3 2" xfId="908"/>
    <cellStyle name="20% - Accent4 3 2 3 2 2" xfId="2157"/>
    <cellStyle name="20% - Accent4 3 2 3 2 2 2" xfId="4645"/>
    <cellStyle name="20% - Accent4 3 2 3 2 2 2 2" xfId="9901"/>
    <cellStyle name="20% - Accent4 3 2 3 2 2 2 2 2" xfId="20169"/>
    <cellStyle name="20% - Accent4 3 2 3 2 2 2 2 2 2" xfId="40698"/>
    <cellStyle name="20% - Accent4 3 2 3 2 2 2 2 3" xfId="30433"/>
    <cellStyle name="20% - Accent4 3 2 3 2 2 2 3" xfId="14913"/>
    <cellStyle name="20% - Accent4 3 2 3 2 2 2 3 2" xfId="35442"/>
    <cellStyle name="20% - Accent4 3 2 3 2 2 2 4" xfId="25177"/>
    <cellStyle name="20% - Accent4 3 2 3 2 2 2 5" xfId="45969"/>
    <cellStyle name="20% - Accent4 3 2 3 2 2 3" xfId="7413"/>
    <cellStyle name="20% - Accent4 3 2 3 2 2 3 2" xfId="17681"/>
    <cellStyle name="20% - Accent4 3 2 3 2 2 3 2 2" xfId="38210"/>
    <cellStyle name="20% - Accent4 3 2 3 2 2 3 3" xfId="27945"/>
    <cellStyle name="20% - Accent4 3 2 3 2 2 4" xfId="12425"/>
    <cellStyle name="20% - Accent4 3 2 3 2 2 4 2" xfId="32954"/>
    <cellStyle name="20% - Accent4 3 2 3 2 2 5" xfId="22689"/>
    <cellStyle name="20% - Accent4 3 2 3 2 2 6" xfId="43481"/>
    <cellStyle name="20% - Accent4 3 2 3 2 3" xfId="3400"/>
    <cellStyle name="20% - Accent4 3 2 3 2 3 2" xfId="8656"/>
    <cellStyle name="20% - Accent4 3 2 3 2 3 2 2" xfId="18924"/>
    <cellStyle name="20% - Accent4 3 2 3 2 3 2 2 2" xfId="39453"/>
    <cellStyle name="20% - Accent4 3 2 3 2 3 2 3" xfId="29188"/>
    <cellStyle name="20% - Accent4 3 2 3 2 3 3" xfId="13668"/>
    <cellStyle name="20% - Accent4 3 2 3 2 3 3 2" xfId="34197"/>
    <cellStyle name="20% - Accent4 3 2 3 2 3 4" xfId="23932"/>
    <cellStyle name="20% - Accent4 3 2 3 2 3 5" xfId="44724"/>
    <cellStyle name="20% - Accent4 3 2 3 2 4" xfId="6168"/>
    <cellStyle name="20% - Accent4 3 2 3 2 4 2" xfId="16436"/>
    <cellStyle name="20% - Accent4 3 2 3 2 4 2 2" xfId="36965"/>
    <cellStyle name="20% - Accent4 3 2 3 2 4 3" xfId="26700"/>
    <cellStyle name="20% - Accent4 3 2 3 2 5" xfId="11180"/>
    <cellStyle name="20% - Accent4 3 2 3 2 5 2" xfId="31709"/>
    <cellStyle name="20% - Accent4 3 2 3 2 6" xfId="21444"/>
    <cellStyle name="20% - Accent4 3 2 3 2 7" xfId="42236"/>
    <cellStyle name="20% - Accent4 3 2 3 3" xfId="1658"/>
    <cellStyle name="20% - Accent4 3 2 3 3 2" xfId="4147"/>
    <cellStyle name="20% - Accent4 3 2 3 3 2 2" xfId="9403"/>
    <cellStyle name="20% - Accent4 3 2 3 3 2 2 2" xfId="19671"/>
    <cellStyle name="20% - Accent4 3 2 3 3 2 2 2 2" xfId="40200"/>
    <cellStyle name="20% - Accent4 3 2 3 3 2 2 3" xfId="29935"/>
    <cellStyle name="20% - Accent4 3 2 3 3 2 3" xfId="14415"/>
    <cellStyle name="20% - Accent4 3 2 3 3 2 3 2" xfId="34944"/>
    <cellStyle name="20% - Accent4 3 2 3 3 2 4" xfId="24679"/>
    <cellStyle name="20% - Accent4 3 2 3 3 2 5" xfId="45471"/>
    <cellStyle name="20% - Accent4 3 2 3 3 3" xfId="6915"/>
    <cellStyle name="20% - Accent4 3 2 3 3 3 2" xfId="17183"/>
    <cellStyle name="20% - Accent4 3 2 3 3 3 2 2" xfId="37712"/>
    <cellStyle name="20% - Accent4 3 2 3 3 3 3" xfId="27447"/>
    <cellStyle name="20% - Accent4 3 2 3 3 4" xfId="11927"/>
    <cellStyle name="20% - Accent4 3 2 3 3 4 2" xfId="32456"/>
    <cellStyle name="20% - Accent4 3 2 3 3 5" xfId="22191"/>
    <cellStyle name="20% - Accent4 3 2 3 3 6" xfId="42983"/>
    <cellStyle name="20% - Accent4 3 2 3 4" xfId="2902"/>
    <cellStyle name="20% - Accent4 3 2 3 4 2" xfId="8158"/>
    <cellStyle name="20% - Accent4 3 2 3 4 2 2" xfId="18426"/>
    <cellStyle name="20% - Accent4 3 2 3 4 2 2 2" xfId="38955"/>
    <cellStyle name="20% - Accent4 3 2 3 4 2 3" xfId="28690"/>
    <cellStyle name="20% - Accent4 3 2 3 4 3" xfId="13170"/>
    <cellStyle name="20% - Accent4 3 2 3 4 3 2" xfId="33699"/>
    <cellStyle name="20% - Accent4 3 2 3 4 4" xfId="23434"/>
    <cellStyle name="20% - Accent4 3 2 3 4 5" xfId="44226"/>
    <cellStyle name="20% - Accent4 3 2 3 5" xfId="5670"/>
    <cellStyle name="20% - Accent4 3 2 3 5 2" xfId="15938"/>
    <cellStyle name="20% - Accent4 3 2 3 5 2 2" xfId="36467"/>
    <cellStyle name="20% - Accent4 3 2 3 5 3" xfId="26202"/>
    <cellStyle name="20% - Accent4 3 2 3 6" xfId="10682"/>
    <cellStyle name="20% - Accent4 3 2 3 6 2" xfId="31211"/>
    <cellStyle name="20% - Accent4 3 2 3 7" xfId="20946"/>
    <cellStyle name="20% - Accent4 3 2 3 8" xfId="41738"/>
    <cellStyle name="20% - Accent4 3 2 4" xfId="659"/>
    <cellStyle name="20% - Accent4 3 2 4 2" xfId="1908"/>
    <cellStyle name="20% - Accent4 3 2 4 2 2" xfId="4396"/>
    <cellStyle name="20% - Accent4 3 2 4 2 2 2" xfId="9652"/>
    <cellStyle name="20% - Accent4 3 2 4 2 2 2 2" xfId="19920"/>
    <cellStyle name="20% - Accent4 3 2 4 2 2 2 2 2" xfId="40449"/>
    <cellStyle name="20% - Accent4 3 2 4 2 2 2 3" xfId="30184"/>
    <cellStyle name="20% - Accent4 3 2 4 2 2 3" xfId="14664"/>
    <cellStyle name="20% - Accent4 3 2 4 2 2 3 2" xfId="35193"/>
    <cellStyle name="20% - Accent4 3 2 4 2 2 4" xfId="24928"/>
    <cellStyle name="20% - Accent4 3 2 4 2 2 5" xfId="45720"/>
    <cellStyle name="20% - Accent4 3 2 4 2 3" xfId="7164"/>
    <cellStyle name="20% - Accent4 3 2 4 2 3 2" xfId="17432"/>
    <cellStyle name="20% - Accent4 3 2 4 2 3 2 2" xfId="37961"/>
    <cellStyle name="20% - Accent4 3 2 4 2 3 3" xfId="27696"/>
    <cellStyle name="20% - Accent4 3 2 4 2 4" xfId="12176"/>
    <cellStyle name="20% - Accent4 3 2 4 2 4 2" xfId="32705"/>
    <cellStyle name="20% - Accent4 3 2 4 2 5" xfId="22440"/>
    <cellStyle name="20% - Accent4 3 2 4 2 6" xfId="43232"/>
    <cellStyle name="20% - Accent4 3 2 4 3" xfId="3151"/>
    <cellStyle name="20% - Accent4 3 2 4 3 2" xfId="8407"/>
    <cellStyle name="20% - Accent4 3 2 4 3 2 2" xfId="18675"/>
    <cellStyle name="20% - Accent4 3 2 4 3 2 2 2" xfId="39204"/>
    <cellStyle name="20% - Accent4 3 2 4 3 2 3" xfId="28939"/>
    <cellStyle name="20% - Accent4 3 2 4 3 3" xfId="13419"/>
    <cellStyle name="20% - Accent4 3 2 4 3 3 2" xfId="33948"/>
    <cellStyle name="20% - Accent4 3 2 4 3 4" xfId="23683"/>
    <cellStyle name="20% - Accent4 3 2 4 3 5" xfId="44475"/>
    <cellStyle name="20% - Accent4 3 2 4 4" xfId="5919"/>
    <cellStyle name="20% - Accent4 3 2 4 4 2" xfId="16187"/>
    <cellStyle name="20% - Accent4 3 2 4 4 2 2" xfId="36716"/>
    <cellStyle name="20% - Accent4 3 2 4 4 3" xfId="26451"/>
    <cellStyle name="20% - Accent4 3 2 4 5" xfId="10931"/>
    <cellStyle name="20% - Accent4 3 2 4 5 2" xfId="31460"/>
    <cellStyle name="20% - Accent4 3 2 4 6" xfId="21195"/>
    <cellStyle name="20% - Accent4 3 2 4 7" xfId="41987"/>
    <cellStyle name="20% - Accent4 3 2 5" xfId="1156"/>
    <cellStyle name="20% - Accent4 3 2 5 2" xfId="2405"/>
    <cellStyle name="20% - Accent4 3 2 5 2 2" xfId="4893"/>
    <cellStyle name="20% - Accent4 3 2 5 2 2 2" xfId="10149"/>
    <cellStyle name="20% - Accent4 3 2 5 2 2 2 2" xfId="20417"/>
    <cellStyle name="20% - Accent4 3 2 5 2 2 2 2 2" xfId="40946"/>
    <cellStyle name="20% - Accent4 3 2 5 2 2 2 3" xfId="30681"/>
    <cellStyle name="20% - Accent4 3 2 5 2 2 3" xfId="15161"/>
    <cellStyle name="20% - Accent4 3 2 5 2 2 3 2" xfId="35690"/>
    <cellStyle name="20% - Accent4 3 2 5 2 2 4" xfId="25425"/>
    <cellStyle name="20% - Accent4 3 2 5 2 2 5" xfId="46217"/>
    <cellStyle name="20% - Accent4 3 2 5 2 3" xfId="7661"/>
    <cellStyle name="20% - Accent4 3 2 5 2 3 2" xfId="17929"/>
    <cellStyle name="20% - Accent4 3 2 5 2 3 2 2" xfId="38458"/>
    <cellStyle name="20% - Accent4 3 2 5 2 3 3" xfId="28193"/>
    <cellStyle name="20% - Accent4 3 2 5 2 4" xfId="12673"/>
    <cellStyle name="20% - Accent4 3 2 5 2 4 2" xfId="33202"/>
    <cellStyle name="20% - Accent4 3 2 5 2 5" xfId="22937"/>
    <cellStyle name="20% - Accent4 3 2 5 2 6" xfId="43729"/>
    <cellStyle name="20% - Accent4 3 2 5 3" xfId="3648"/>
    <cellStyle name="20% - Accent4 3 2 5 3 2" xfId="8904"/>
    <cellStyle name="20% - Accent4 3 2 5 3 2 2" xfId="19172"/>
    <cellStyle name="20% - Accent4 3 2 5 3 2 2 2" xfId="39701"/>
    <cellStyle name="20% - Accent4 3 2 5 3 2 3" xfId="29436"/>
    <cellStyle name="20% - Accent4 3 2 5 3 3" xfId="13916"/>
    <cellStyle name="20% - Accent4 3 2 5 3 3 2" xfId="34445"/>
    <cellStyle name="20% - Accent4 3 2 5 3 4" xfId="24180"/>
    <cellStyle name="20% - Accent4 3 2 5 3 5" xfId="44972"/>
    <cellStyle name="20% - Accent4 3 2 5 4" xfId="6416"/>
    <cellStyle name="20% - Accent4 3 2 5 4 2" xfId="16684"/>
    <cellStyle name="20% - Accent4 3 2 5 4 2 2" xfId="37213"/>
    <cellStyle name="20% - Accent4 3 2 5 4 3" xfId="26948"/>
    <cellStyle name="20% - Accent4 3 2 5 5" xfId="11428"/>
    <cellStyle name="20% - Accent4 3 2 5 5 2" xfId="31957"/>
    <cellStyle name="20% - Accent4 3 2 5 6" xfId="21692"/>
    <cellStyle name="20% - Accent4 3 2 5 7" xfId="42484"/>
    <cellStyle name="20% - Accent4 3 2 6" xfId="1409"/>
    <cellStyle name="20% - Accent4 3 2 6 2" xfId="3898"/>
    <cellStyle name="20% - Accent4 3 2 6 2 2" xfId="9154"/>
    <cellStyle name="20% - Accent4 3 2 6 2 2 2" xfId="19422"/>
    <cellStyle name="20% - Accent4 3 2 6 2 2 2 2" xfId="39951"/>
    <cellStyle name="20% - Accent4 3 2 6 2 2 3" xfId="29686"/>
    <cellStyle name="20% - Accent4 3 2 6 2 3" xfId="14166"/>
    <cellStyle name="20% - Accent4 3 2 6 2 3 2" xfId="34695"/>
    <cellStyle name="20% - Accent4 3 2 6 2 4" xfId="24430"/>
    <cellStyle name="20% - Accent4 3 2 6 2 5" xfId="45222"/>
    <cellStyle name="20% - Accent4 3 2 6 3" xfId="6666"/>
    <cellStyle name="20% - Accent4 3 2 6 3 2" xfId="16934"/>
    <cellStyle name="20% - Accent4 3 2 6 3 2 2" xfId="37463"/>
    <cellStyle name="20% - Accent4 3 2 6 3 3" xfId="27198"/>
    <cellStyle name="20% - Accent4 3 2 6 4" xfId="11678"/>
    <cellStyle name="20% - Accent4 3 2 6 4 2" xfId="32207"/>
    <cellStyle name="20% - Accent4 3 2 6 5" xfId="21942"/>
    <cellStyle name="20% - Accent4 3 2 6 6" xfId="42734"/>
    <cellStyle name="20% - Accent4 3 2 7" xfId="2653"/>
    <cellStyle name="20% - Accent4 3 2 7 2" xfId="7909"/>
    <cellStyle name="20% - Accent4 3 2 7 2 2" xfId="18177"/>
    <cellStyle name="20% - Accent4 3 2 7 2 2 2" xfId="38706"/>
    <cellStyle name="20% - Accent4 3 2 7 2 3" xfId="28441"/>
    <cellStyle name="20% - Accent4 3 2 7 3" xfId="12921"/>
    <cellStyle name="20% - Accent4 3 2 7 3 2" xfId="33450"/>
    <cellStyle name="20% - Accent4 3 2 7 4" xfId="23185"/>
    <cellStyle name="20% - Accent4 3 2 7 5" xfId="43977"/>
    <cellStyle name="20% - Accent4 3 2 8" xfId="5421"/>
    <cellStyle name="20% - Accent4 3 2 8 2" xfId="15689"/>
    <cellStyle name="20% - Accent4 3 2 8 2 2" xfId="36218"/>
    <cellStyle name="20% - Accent4 3 2 8 3" xfId="25953"/>
    <cellStyle name="20% - Accent4 3 2 8 4" xfId="41489"/>
    <cellStyle name="20% - Accent4 3 2 9" xfId="5173"/>
    <cellStyle name="20% - Accent4 3 2 9 2" xfId="15441"/>
    <cellStyle name="20% - Accent4 3 2 9 2 2" xfId="35970"/>
    <cellStyle name="20% - Accent4 3 2 9 3" xfId="25705"/>
    <cellStyle name="20% - Accent4 3 3" xfId="211"/>
    <cellStyle name="20% - Accent4 3 3 10" xfId="20754"/>
    <cellStyle name="20% - Accent4 3 3 11" xfId="41298"/>
    <cellStyle name="20% - Accent4 3 3 2" xfId="464"/>
    <cellStyle name="20% - Accent4 3 3 2 2" xfId="965"/>
    <cellStyle name="20% - Accent4 3 3 2 2 2" xfId="2214"/>
    <cellStyle name="20% - Accent4 3 3 2 2 2 2" xfId="4702"/>
    <cellStyle name="20% - Accent4 3 3 2 2 2 2 2" xfId="9958"/>
    <cellStyle name="20% - Accent4 3 3 2 2 2 2 2 2" xfId="20226"/>
    <cellStyle name="20% - Accent4 3 3 2 2 2 2 2 2 2" xfId="40755"/>
    <cellStyle name="20% - Accent4 3 3 2 2 2 2 2 3" xfId="30490"/>
    <cellStyle name="20% - Accent4 3 3 2 2 2 2 3" xfId="14970"/>
    <cellStyle name="20% - Accent4 3 3 2 2 2 2 3 2" xfId="35499"/>
    <cellStyle name="20% - Accent4 3 3 2 2 2 2 4" xfId="25234"/>
    <cellStyle name="20% - Accent4 3 3 2 2 2 2 5" xfId="46026"/>
    <cellStyle name="20% - Accent4 3 3 2 2 2 3" xfId="7470"/>
    <cellStyle name="20% - Accent4 3 3 2 2 2 3 2" xfId="17738"/>
    <cellStyle name="20% - Accent4 3 3 2 2 2 3 2 2" xfId="38267"/>
    <cellStyle name="20% - Accent4 3 3 2 2 2 3 3" xfId="28002"/>
    <cellStyle name="20% - Accent4 3 3 2 2 2 4" xfId="12482"/>
    <cellStyle name="20% - Accent4 3 3 2 2 2 4 2" xfId="33011"/>
    <cellStyle name="20% - Accent4 3 3 2 2 2 5" xfId="22746"/>
    <cellStyle name="20% - Accent4 3 3 2 2 2 6" xfId="43538"/>
    <cellStyle name="20% - Accent4 3 3 2 2 3" xfId="3457"/>
    <cellStyle name="20% - Accent4 3 3 2 2 3 2" xfId="8713"/>
    <cellStyle name="20% - Accent4 3 3 2 2 3 2 2" xfId="18981"/>
    <cellStyle name="20% - Accent4 3 3 2 2 3 2 2 2" xfId="39510"/>
    <cellStyle name="20% - Accent4 3 3 2 2 3 2 3" xfId="29245"/>
    <cellStyle name="20% - Accent4 3 3 2 2 3 3" xfId="13725"/>
    <cellStyle name="20% - Accent4 3 3 2 2 3 3 2" xfId="34254"/>
    <cellStyle name="20% - Accent4 3 3 2 2 3 4" xfId="23989"/>
    <cellStyle name="20% - Accent4 3 3 2 2 3 5" xfId="44781"/>
    <cellStyle name="20% - Accent4 3 3 2 2 4" xfId="6225"/>
    <cellStyle name="20% - Accent4 3 3 2 2 4 2" xfId="16493"/>
    <cellStyle name="20% - Accent4 3 3 2 2 4 2 2" xfId="37022"/>
    <cellStyle name="20% - Accent4 3 3 2 2 4 3" xfId="26757"/>
    <cellStyle name="20% - Accent4 3 3 2 2 5" xfId="11237"/>
    <cellStyle name="20% - Accent4 3 3 2 2 5 2" xfId="31766"/>
    <cellStyle name="20% - Accent4 3 3 2 2 6" xfId="21501"/>
    <cellStyle name="20% - Accent4 3 3 2 2 7" xfId="42293"/>
    <cellStyle name="20% - Accent4 3 3 2 3" xfId="1715"/>
    <cellStyle name="20% - Accent4 3 3 2 3 2" xfId="4204"/>
    <cellStyle name="20% - Accent4 3 3 2 3 2 2" xfId="9460"/>
    <cellStyle name="20% - Accent4 3 3 2 3 2 2 2" xfId="19728"/>
    <cellStyle name="20% - Accent4 3 3 2 3 2 2 2 2" xfId="40257"/>
    <cellStyle name="20% - Accent4 3 3 2 3 2 2 3" xfId="29992"/>
    <cellStyle name="20% - Accent4 3 3 2 3 2 3" xfId="14472"/>
    <cellStyle name="20% - Accent4 3 3 2 3 2 3 2" xfId="35001"/>
    <cellStyle name="20% - Accent4 3 3 2 3 2 4" xfId="24736"/>
    <cellStyle name="20% - Accent4 3 3 2 3 2 5" xfId="45528"/>
    <cellStyle name="20% - Accent4 3 3 2 3 3" xfId="6972"/>
    <cellStyle name="20% - Accent4 3 3 2 3 3 2" xfId="17240"/>
    <cellStyle name="20% - Accent4 3 3 2 3 3 2 2" xfId="37769"/>
    <cellStyle name="20% - Accent4 3 3 2 3 3 3" xfId="27504"/>
    <cellStyle name="20% - Accent4 3 3 2 3 4" xfId="11984"/>
    <cellStyle name="20% - Accent4 3 3 2 3 4 2" xfId="32513"/>
    <cellStyle name="20% - Accent4 3 3 2 3 5" xfId="22248"/>
    <cellStyle name="20% - Accent4 3 3 2 3 6" xfId="43040"/>
    <cellStyle name="20% - Accent4 3 3 2 4" xfId="2959"/>
    <cellStyle name="20% - Accent4 3 3 2 4 2" xfId="8215"/>
    <cellStyle name="20% - Accent4 3 3 2 4 2 2" xfId="18483"/>
    <cellStyle name="20% - Accent4 3 3 2 4 2 2 2" xfId="39012"/>
    <cellStyle name="20% - Accent4 3 3 2 4 2 3" xfId="28747"/>
    <cellStyle name="20% - Accent4 3 3 2 4 3" xfId="13227"/>
    <cellStyle name="20% - Accent4 3 3 2 4 3 2" xfId="33756"/>
    <cellStyle name="20% - Accent4 3 3 2 4 4" xfId="23491"/>
    <cellStyle name="20% - Accent4 3 3 2 4 5" xfId="44283"/>
    <cellStyle name="20% - Accent4 3 3 2 5" xfId="5727"/>
    <cellStyle name="20% - Accent4 3 3 2 5 2" xfId="15995"/>
    <cellStyle name="20% - Accent4 3 3 2 5 2 2" xfId="36524"/>
    <cellStyle name="20% - Accent4 3 3 2 5 3" xfId="26259"/>
    <cellStyle name="20% - Accent4 3 3 2 6" xfId="10739"/>
    <cellStyle name="20% - Accent4 3 3 2 6 2" xfId="31268"/>
    <cellStyle name="20% - Accent4 3 3 2 7" xfId="21003"/>
    <cellStyle name="20% - Accent4 3 3 2 8" xfId="41795"/>
    <cellStyle name="20% - Accent4 3 3 3" xfId="716"/>
    <cellStyle name="20% - Accent4 3 3 3 2" xfId="1965"/>
    <cellStyle name="20% - Accent4 3 3 3 2 2" xfId="4453"/>
    <cellStyle name="20% - Accent4 3 3 3 2 2 2" xfId="9709"/>
    <cellStyle name="20% - Accent4 3 3 3 2 2 2 2" xfId="19977"/>
    <cellStyle name="20% - Accent4 3 3 3 2 2 2 2 2" xfId="40506"/>
    <cellStyle name="20% - Accent4 3 3 3 2 2 2 3" xfId="30241"/>
    <cellStyle name="20% - Accent4 3 3 3 2 2 3" xfId="14721"/>
    <cellStyle name="20% - Accent4 3 3 3 2 2 3 2" xfId="35250"/>
    <cellStyle name="20% - Accent4 3 3 3 2 2 4" xfId="24985"/>
    <cellStyle name="20% - Accent4 3 3 3 2 2 5" xfId="45777"/>
    <cellStyle name="20% - Accent4 3 3 3 2 3" xfId="7221"/>
    <cellStyle name="20% - Accent4 3 3 3 2 3 2" xfId="17489"/>
    <cellStyle name="20% - Accent4 3 3 3 2 3 2 2" xfId="38018"/>
    <cellStyle name="20% - Accent4 3 3 3 2 3 3" xfId="27753"/>
    <cellStyle name="20% - Accent4 3 3 3 2 4" xfId="12233"/>
    <cellStyle name="20% - Accent4 3 3 3 2 4 2" xfId="32762"/>
    <cellStyle name="20% - Accent4 3 3 3 2 5" xfId="22497"/>
    <cellStyle name="20% - Accent4 3 3 3 2 6" xfId="43289"/>
    <cellStyle name="20% - Accent4 3 3 3 3" xfId="3208"/>
    <cellStyle name="20% - Accent4 3 3 3 3 2" xfId="8464"/>
    <cellStyle name="20% - Accent4 3 3 3 3 2 2" xfId="18732"/>
    <cellStyle name="20% - Accent4 3 3 3 3 2 2 2" xfId="39261"/>
    <cellStyle name="20% - Accent4 3 3 3 3 2 3" xfId="28996"/>
    <cellStyle name="20% - Accent4 3 3 3 3 3" xfId="13476"/>
    <cellStyle name="20% - Accent4 3 3 3 3 3 2" xfId="34005"/>
    <cellStyle name="20% - Accent4 3 3 3 3 4" xfId="23740"/>
    <cellStyle name="20% - Accent4 3 3 3 3 5" xfId="44532"/>
    <cellStyle name="20% - Accent4 3 3 3 4" xfId="5976"/>
    <cellStyle name="20% - Accent4 3 3 3 4 2" xfId="16244"/>
    <cellStyle name="20% - Accent4 3 3 3 4 2 2" xfId="36773"/>
    <cellStyle name="20% - Accent4 3 3 3 4 3" xfId="26508"/>
    <cellStyle name="20% - Accent4 3 3 3 5" xfId="10988"/>
    <cellStyle name="20% - Accent4 3 3 3 5 2" xfId="31517"/>
    <cellStyle name="20% - Accent4 3 3 3 6" xfId="21252"/>
    <cellStyle name="20% - Accent4 3 3 3 7" xfId="42044"/>
    <cellStyle name="20% - Accent4 3 3 4" xfId="1213"/>
    <cellStyle name="20% - Accent4 3 3 4 2" xfId="2462"/>
    <cellStyle name="20% - Accent4 3 3 4 2 2" xfId="4950"/>
    <cellStyle name="20% - Accent4 3 3 4 2 2 2" xfId="10206"/>
    <cellStyle name="20% - Accent4 3 3 4 2 2 2 2" xfId="20474"/>
    <cellStyle name="20% - Accent4 3 3 4 2 2 2 2 2" xfId="41003"/>
    <cellStyle name="20% - Accent4 3 3 4 2 2 2 3" xfId="30738"/>
    <cellStyle name="20% - Accent4 3 3 4 2 2 3" xfId="15218"/>
    <cellStyle name="20% - Accent4 3 3 4 2 2 3 2" xfId="35747"/>
    <cellStyle name="20% - Accent4 3 3 4 2 2 4" xfId="25482"/>
    <cellStyle name="20% - Accent4 3 3 4 2 2 5" xfId="46274"/>
    <cellStyle name="20% - Accent4 3 3 4 2 3" xfId="7718"/>
    <cellStyle name="20% - Accent4 3 3 4 2 3 2" xfId="17986"/>
    <cellStyle name="20% - Accent4 3 3 4 2 3 2 2" xfId="38515"/>
    <cellStyle name="20% - Accent4 3 3 4 2 3 3" xfId="28250"/>
    <cellStyle name="20% - Accent4 3 3 4 2 4" xfId="12730"/>
    <cellStyle name="20% - Accent4 3 3 4 2 4 2" xfId="33259"/>
    <cellStyle name="20% - Accent4 3 3 4 2 5" xfId="22994"/>
    <cellStyle name="20% - Accent4 3 3 4 2 6" xfId="43786"/>
    <cellStyle name="20% - Accent4 3 3 4 3" xfId="3705"/>
    <cellStyle name="20% - Accent4 3 3 4 3 2" xfId="8961"/>
    <cellStyle name="20% - Accent4 3 3 4 3 2 2" xfId="19229"/>
    <cellStyle name="20% - Accent4 3 3 4 3 2 2 2" xfId="39758"/>
    <cellStyle name="20% - Accent4 3 3 4 3 2 3" xfId="29493"/>
    <cellStyle name="20% - Accent4 3 3 4 3 3" xfId="13973"/>
    <cellStyle name="20% - Accent4 3 3 4 3 3 2" xfId="34502"/>
    <cellStyle name="20% - Accent4 3 3 4 3 4" xfId="24237"/>
    <cellStyle name="20% - Accent4 3 3 4 3 5" xfId="45029"/>
    <cellStyle name="20% - Accent4 3 3 4 4" xfId="6473"/>
    <cellStyle name="20% - Accent4 3 3 4 4 2" xfId="16741"/>
    <cellStyle name="20% - Accent4 3 3 4 4 2 2" xfId="37270"/>
    <cellStyle name="20% - Accent4 3 3 4 4 3" xfId="27005"/>
    <cellStyle name="20% - Accent4 3 3 4 5" xfId="11485"/>
    <cellStyle name="20% - Accent4 3 3 4 5 2" xfId="32014"/>
    <cellStyle name="20% - Accent4 3 3 4 6" xfId="21749"/>
    <cellStyle name="20% - Accent4 3 3 4 7" xfId="42541"/>
    <cellStyle name="20% - Accent4 3 3 5" xfId="1466"/>
    <cellStyle name="20% - Accent4 3 3 5 2" xfId="3955"/>
    <cellStyle name="20% - Accent4 3 3 5 2 2" xfId="9211"/>
    <cellStyle name="20% - Accent4 3 3 5 2 2 2" xfId="19479"/>
    <cellStyle name="20% - Accent4 3 3 5 2 2 2 2" xfId="40008"/>
    <cellStyle name="20% - Accent4 3 3 5 2 2 3" xfId="29743"/>
    <cellStyle name="20% - Accent4 3 3 5 2 3" xfId="14223"/>
    <cellStyle name="20% - Accent4 3 3 5 2 3 2" xfId="34752"/>
    <cellStyle name="20% - Accent4 3 3 5 2 4" xfId="24487"/>
    <cellStyle name="20% - Accent4 3 3 5 2 5" xfId="45279"/>
    <cellStyle name="20% - Accent4 3 3 5 3" xfId="6723"/>
    <cellStyle name="20% - Accent4 3 3 5 3 2" xfId="16991"/>
    <cellStyle name="20% - Accent4 3 3 5 3 2 2" xfId="37520"/>
    <cellStyle name="20% - Accent4 3 3 5 3 3" xfId="27255"/>
    <cellStyle name="20% - Accent4 3 3 5 4" xfId="11735"/>
    <cellStyle name="20% - Accent4 3 3 5 4 2" xfId="32264"/>
    <cellStyle name="20% - Accent4 3 3 5 5" xfId="21999"/>
    <cellStyle name="20% - Accent4 3 3 5 6" xfId="42791"/>
    <cellStyle name="20% - Accent4 3 3 6" xfId="2710"/>
    <cellStyle name="20% - Accent4 3 3 6 2" xfId="7966"/>
    <cellStyle name="20% - Accent4 3 3 6 2 2" xfId="18234"/>
    <cellStyle name="20% - Accent4 3 3 6 2 2 2" xfId="38763"/>
    <cellStyle name="20% - Accent4 3 3 6 2 3" xfId="28498"/>
    <cellStyle name="20% - Accent4 3 3 6 3" xfId="12978"/>
    <cellStyle name="20% - Accent4 3 3 6 3 2" xfId="33507"/>
    <cellStyle name="20% - Accent4 3 3 6 4" xfId="23242"/>
    <cellStyle name="20% - Accent4 3 3 6 5" xfId="44034"/>
    <cellStyle name="20% - Accent4 3 3 7" xfId="5478"/>
    <cellStyle name="20% - Accent4 3 3 7 2" xfId="15746"/>
    <cellStyle name="20% - Accent4 3 3 7 2 2" xfId="36275"/>
    <cellStyle name="20% - Accent4 3 3 7 3" xfId="26010"/>
    <cellStyle name="20% - Accent4 3 3 7 4" xfId="41546"/>
    <cellStyle name="20% - Accent4 3 3 8" xfId="5230"/>
    <cellStyle name="20% - Accent4 3 3 8 2" xfId="15498"/>
    <cellStyle name="20% - Accent4 3 3 8 2 2" xfId="36027"/>
    <cellStyle name="20% - Accent4 3 3 8 3" xfId="25762"/>
    <cellStyle name="20% - Accent4 3 3 9" xfId="10490"/>
    <cellStyle name="20% - Accent4 3 3 9 2" xfId="31019"/>
    <cellStyle name="20% - Accent4 3 4" xfId="347"/>
    <cellStyle name="20% - Accent4 3 4 2" xfId="848"/>
    <cellStyle name="20% - Accent4 3 4 2 2" xfId="2097"/>
    <cellStyle name="20% - Accent4 3 4 2 2 2" xfId="4585"/>
    <cellStyle name="20% - Accent4 3 4 2 2 2 2" xfId="9841"/>
    <cellStyle name="20% - Accent4 3 4 2 2 2 2 2" xfId="20109"/>
    <cellStyle name="20% - Accent4 3 4 2 2 2 2 2 2" xfId="40638"/>
    <cellStyle name="20% - Accent4 3 4 2 2 2 2 3" xfId="30373"/>
    <cellStyle name="20% - Accent4 3 4 2 2 2 3" xfId="14853"/>
    <cellStyle name="20% - Accent4 3 4 2 2 2 3 2" xfId="35382"/>
    <cellStyle name="20% - Accent4 3 4 2 2 2 4" xfId="25117"/>
    <cellStyle name="20% - Accent4 3 4 2 2 2 5" xfId="45909"/>
    <cellStyle name="20% - Accent4 3 4 2 2 3" xfId="7353"/>
    <cellStyle name="20% - Accent4 3 4 2 2 3 2" xfId="17621"/>
    <cellStyle name="20% - Accent4 3 4 2 2 3 2 2" xfId="38150"/>
    <cellStyle name="20% - Accent4 3 4 2 2 3 3" xfId="27885"/>
    <cellStyle name="20% - Accent4 3 4 2 2 4" xfId="12365"/>
    <cellStyle name="20% - Accent4 3 4 2 2 4 2" xfId="32894"/>
    <cellStyle name="20% - Accent4 3 4 2 2 5" xfId="22629"/>
    <cellStyle name="20% - Accent4 3 4 2 2 6" xfId="43421"/>
    <cellStyle name="20% - Accent4 3 4 2 3" xfId="3340"/>
    <cellStyle name="20% - Accent4 3 4 2 3 2" xfId="8596"/>
    <cellStyle name="20% - Accent4 3 4 2 3 2 2" xfId="18864"/>
    <cellStyle name="20% - Accent4 3 4 2 3 2 2 2" xfId="39393"/>
    <cellStyle name="20% - Accent4 3 4 2 3 2 3" xfId="29128"/>
    <cellStyle name="20% - Accent4 3 4 2 3 3" xfId="13608"/>
    <cellStyle name="20% - Accent4 3 4 2 3 3 2" xfId="34137"/>
    <cellStyle name="20% - Accent4 3 4 2 3 4" xfId="23872"/>
    <cellStyle name="20% - Accent4 3 4 2 3 5" xfId="44664"/>
    <cellStyle name="20% - Accent4 3 4 2 4" xfId="6108"/>
    <cellStyle name="20% - Accent4 3 4 2 4 2" xfId="16376"/>
    <cellStyle name="20% - Accent4 3 4 2 4 2 2" xfId="36905"/>
    <cellStyle name="20% - Accent4 3 4 2 4 3" xfId="26640"/>
    <cellStyle name="20% - Accent4 3 4 2 5" xfId="11120"/>
    <cellStyle name="20% - Accent4 3 4 2 5 2" xfId="31649"/>
    <cellStyle name="20% - Accent4 3 4 2 6" xfId="21384"/>
    <cellStyle name="20% - Accent4 3 4 2 7" xfId="42176"/>
    <cellStyle name="20% - Accent4 3 4 3" xfId="1598"/>
    <cellStyle name="20% - Accent4 3 4 3 2" xfId="4087"/>
    <cellStyle name="20% - Accent4 3 4 3 2 2" xfId="9343"/>
    <cellStyle name="20% - Accent4 3 4 3 2 2 2" xfId="19611"/>
    <cellStyle name="20% - Accent4 3 4 3 2 2 2 2" xfId="40140"/>
    <cellStyle name="20% - Accent4 3 4 3 2 2 3" xfId="29875"/>
    <cellStyle name="20% - Accent4 3 4 3 2 3" xfId="14355"/>
    <cellStyle name="20% - Accent4 3 4 3 2 3 2" xfId="34884"/>
    <cellStyle name="20% - Accent4 3 4 3 2 4" xfId="24619"/>
    <cellStyle name="20% - Accent4 3 4 3 2 5" xfId="45411"/>
    <cellStyle name="20% - Accent4 3 4 3 3" xfId="6855"/>
    <cellStyle name="20% - Accent4 3 4 3 3 2" xfId="17123"/>
    <cellStyle name="20% - Accent4 3 4 3 3 2 2" xfId="37652"/>
    <cellStyle name="20% - Accent4 3 4 3 3 3" xfId="27387"/>
    <cellStyle name="20% - Accent4 3 4 3 4" xfId="11867"/>
    <cellStyle name="20% - Accent4 3 4 3 4 2" xfId="32396"/>
    <cellStyle name="20% - Accent4 3 4 3 5" xfId="22131"/>
    <cellStyle name="20% - Accent4 3 4 3 6" xfId="42923"/>
    <cellStyle name="20% - Accent4 3 4 4" xfId="2842"/>
    <cellStyle name="20% - Accent4 3 4 4 2" xfId="8098"/>
    <cellStyle name="20% - Accent4 3 4 4 2 2" xfId="18366"/>
    <cellStyle name="20% - Accent4 3 4 4 2 2 2" xfId="38895"/>
    <cellStyle name="20% - Accent4 3 4 4 2 3" xfId="28630"/>
    <cellStyle name="20% - Accent4 3 4 4 3" xfId="13110"/>
    <cellStyle name="20% - Accent4 3 4 4 3 2" xfId="33639"/>
    <cellStyle name="20% - Accent4 3 4 4 4" xfId="23374"/>
    <cellStyle name="20% - Accent4 3 4 4 5" xfId="44166"/>
    <cellStyle name="20% - Accent4 3 4 5" xfId="5610"/>
    <cellStyle name="20% - Accent4 3 4 5 2" xfId="15878"/>
    <cellStyle name="20% - Accent4 3 4 5 2 2" xfId="36407"/>
    <cellStyle name="20% - Accent4 3 4 5 3" xfId="26142"/>
    <cellStyle name="20% - Accent4 3 4 6" xfId="10622"/>
    <cellStyle name="20% - Accent4 3 4 6 2" xfId="31151"/>
    <cellStyle name="20% - Accent4 3 4 7" xfId="20886"/>
    <cellStyle name="20% - Accent4 3 4 8" xfId="41678"/>
    <cellStyle name="20% - Accent4 3 5" xfId="599"/>
    <cellStyle name="20% - Accent4 3 5 2" xfId="1848"/>
    <cellStyle name="20% - Accent4 3 5 2 2" xfId="4336"/>
    <cellStyle name="20% - Accent4 3 5 2 2 2" xfId="9592"/>
    <cellStyle name="20% - Accent4 3 5 2 2 2 2" xfId="19860"/>
    <cellStyle name="20% - Accent4 3 5 2 2 2 2 2" xfId="40389"/>
    <cellStyle name="20% - Accent4 3 5 2 2 2 3" xfId="30124"/>
    <cellStyle name="20% - Accent4 3 5 2 2 3" xfId="14604"/>
    <cellStyle name="20% - Accent4 3 5 2 2 3 2" xfId="35133"/>
    <cellStyle name="20% - Accent4 3 5 2 2 4" xfId="24868"/>
    <cellStyle name="20% - Accent4 3 5 2 2 5" xfId="45660"/>
    <cellStyle name="20% - Accent4 3 5 2 3" xfId="7104"/>
    <cellStyle name="20% - Accent4 3 5 2 3 2" xfId="17372"/>
    <cellStyle name="20% - Accent4 3 5 2 3 2 2" xfId="37901"/>
    <cellStyle name="20% - Accent4 3 5 2 3 3" xfId="27636"/>
    <cellStyle name="20% - Accent4 3 5 2 4" xfId="12116"/>
    <cellStyle name="20% - Accent4 3 5 2 4 2" xfId="32645"/>
    <cellStyle name="20% - Accent4 3 5 2 5" xfId="22380"/>
    <cellStyle name="20% - Accent4 3 5 2 6" xfId="43172"/>
    <cellStyle name="20% - Accent4 3 5 3" xfId="3091"/>
    <cellStyle name="20% - Accent4 3 5 3 2" xfId="8347"/>
    <cellStyle name="20% - Accent4 3 5 3 2 2" xfId="18615"/>
    <cellStyle name="20% - Accent4 3 5 3 2 2 2" xfId="39144"/>
    <cellStyle name="20% - Accent4 3 5 3 2 3" xfId="28879"/>
    <cellStyle name="20% - Accent4 3 5 3 3" xfId="13359"/>
    <cellStyle name="20% - Accent4 3 5 3 3 2" xfId="33888"/>
    <cellStyle name="20% - Accent4 3 5 3 4" xfId="23623"/>
    <cellStyle name="20% - Accent4 3 5 3 5" xfId="44415"/>
    <cellStyle name="20% - Accent4 3 5 4" xfId="5859"/>
    <cellStyle name="20% - Accent4 3 5 4 2" xfId="16127"/>
    <cellStyle name="20% - Accent4 3 5 4 2 2" xfId="36656"/>
    <cellStyle name="20% - Accent4 3 5 4 3" xfId="26391"/>
    <cellStyle name="20% - Accent4 3 5 5" xfId="10871"/>
    <cellStyle name="20% - Accent4 3 5 5 2" xfId="31400"/>
    <cellStyle name="20% - Accent4 3 5 6" xfId="21135"/>
    <cellStyle name="20% - Accent4 3 5 7" xfId="41927"/>
    <cellStyle name="20% - Accent4 3 6" xfId="1096"/>
    <cellStyle name="20% - Accent4 3 6 2" xfId="2345"/>
    <cellStyle name="20% - Accent4 3 6 2 2" xfId="4833"/>
    <cellStyle name="20% - Accent4 3 6 2 2 2" xfId="10089"/>
    <cellStyle name="20% - Accent4 3 6 2 2 2 2" xfId="20357"/>
    <cellStyle name="20% - Accent4 3 6 2 2 2 2 2" xfId="40886"/>
    <cellStyle name="20% - Accent4 3 6 2 2 2 3" xfId="30621"/>
    <cellStyle name="20% - Accent4 3 6 2 2 3" xfId="15101"/>
    <cellStyle name="20% - Accent4 3 6 2 2 3 2" xfId="35630"/>
    <cellStyle name="20% - Accent4 3 6 2 2 4" xfId="25365"/>
    <cellStyle name="20% - Accent4 3 6 2 2 5" xfId="46157"/>
    <cellStyle name="20% - Accent4 3 6 2 3" xfId="7601"/>
    <cellStyle name="20% - Accent4 3 6 2 3 2" xfId="17869"/>
    <cellStyle name="20% - Accent4 3 6 2 3 2 2" xfId="38398"/>
    <cellStyle name="20% - Accent4 3 6 2 3 3" xfId="28133"/>
    <cellStyle name="20% - Accent4 3 6 2 4" xfId="12613"/>
    <cellStyle name="20% - Accent4 3 6 2 4 2" xfId="33142"/>
    <cellStyle name="20% - Accent4 3 6 2 5" xfId="22877"/>
    <cellStyle name="20% - Accent4 3 6 2 6" xfId="43669"/>
    <cellStyle name="20% - Accent4 3 6 3" xfId="3588"/>
    <cellStyle name="20% - Accent4 3 6 3 2" xfId="8844"/>
    <cellStyle name="20% - Accent4 3 6 3 2 2" xfId="19112"/>
    <cellStyle name="20% - Accent4 3 6 3 2 2 2" xfId="39641"/>
    <cellStyle name="20% - Accent4 3 6 3 2 3" xfId="29376"/>
    <cellStyle name="20% - Accent4 3 6 3 3" xfId="13856"/>
    <cellStyle name="20% - Accent4 3 6 3 3 2" xfId="34385"/>
    <cellStyle name="20% - Accent4 3 6 3 4" xfId="24120"/>
    <cellStyle name="20% - Accent4 3 6 3 5" xfId="44912"/>
    <cellStyle name="20% - Accent4 3 6 4" xfId="6356"/>
    <cellStyle name="20% - Accent4 3 6 4 2" xfId="16624"/>
    <cellStyle name="20% - Accent4 3 6 4 2 2" xfId="37153"/>
    <cellStyle name="20% - Accent4 3 6 4 3" xfId="26888"/>
    <cellStyle name="20% - Accent4 3 6 5" xfId="11368"/>
    <cellStyle name="20% - Accent4 3 6 5 2" xfId="31897"/>
    <cellStyle name="20% - Accent4 3 6 6" xfId="21632"/>
    <cellStyle name="20% - Accent4 3 6 7" xfId="42424"/>
    <cellStyle name="20% - Accent4 3 7" xfId="1349"/>
    <cellStyle name="20% - Accent4 3 7 2" xfId="3838"/>
    <cellStyle name="20% - Accent4 3 7 2 2" xfId="9094"/>
    <cellStyle name="20% - Accent4 3 7 2 2 2" xfId="19362"/>
    <cellStyle name="20% - Accent4 3 7 2 2 2 2" xfId="39891"/>
    <cellStyle name="20% - Accent4 3 7 2 2 3" xfId="29626"/>
    <cellStyle name="20% - Accent4 3 7 2 3" xfId="14106"/>
    <cellStyle name="20% - Accent4 3 7 2 3 2" xfId="34635"/>
    <cellStyle name="20% - Accent4 3 7 2 4" xfId="24370"/>
    <cellStyle name="20% - Accent4 3 7 2 5" xfId="45162"/>
    <cellStyle name="20% - Accent4 3 7 3" xfId="6606"/>
    <cellStyle name="20% - Accent4 3 7 3 2" xfId="16874"/>
    <cellStyle name="20% - Accent4 3 7 3 2 2" xfId="37403"/>
    <cellStyle name="20% - Accent4 3 7 3 3" xfId="27138"/>
    <cellStyle name="20% - Accent4 3 7 4" xfId="11618"/>
    <cellStyle name="20% - Accent4 3 7 4 2" xfId="32147"/>
    <cellStyle name="20% - Accent4 3 7 5" xfId="21882"/>
    <cellStyle name="20% - Accent4 3 7 6" xfId="42674"/>
    <cellStyle name="20% - Accent4 3 8" xfId="2593"/>
    <cellStyle name="20% - Accent4 3 8 2" xfId="7849"/>
    <cellStyle name="20% - Accent4 3 8 2 2" xfId="18117"/>
    <cellStyle name="20% - Accent4 3 8 2 2 2" xfId="38646"/>
    <cellStyle name="20% - Accent4 3 8 2 3" xfId="28381"/>
    <cellStyle name="20% - Accent4 3 8 3" xfId="12861"/>
    <cellStyle name="20% - Accent4 3 8 3 2" xfId="33390"/>
    <cellStyle name="20% - Accent4 3 8 4" xfId="23125"/>
    <cellStyle name="20% - Accent4 3 8 5" xfId="43917"/>
    <cellStyle name="20% - Accent4 3 9" xfId="5361"/>
    <cellStyle name="20% - Accent4 3 9 2" xfId="15629"/>
    <cellStyle name="20% - Accent4 3 9 2 2" xfId="36158"/>
    <cellStyle name="20% - Accent4 3 9 3" xfId="25893"/>
    <cellStyle name="20% - Accent4 3 9 4" xfId="41429"/>
    <cellStyle name="20% - Accent4 4" xfId="110"/>
    <cellStyle name="20% - Accent4 4 10" xfId="10393"/>
    <cellStyle name="20% - Accent4 4 10 2" xfId="30922"/>
    <cellStyle name="20% - Accent4 4 11" xfId="20657"/>
    <cellStyle name="20% - Accent4 4 12" xfId="41201"/>
    <cellStyle name="20% - Accent4 4 2" xfId="231"/>
    <cellStyle name="20% - Accent4 4 2 10" xfId="20774"/>
    <cellStyle name="20% - Accent4 4 2 11" xfId="41318"/>
    <cellStyle name="20% - Accent4 4 2 2" xfId="484"/>
    <cellStyle name="20% - Accent4 4 2 2 2" xfId="985"/>
    <cellStyle name="20% - Accent4 4 2 2 2 2" xfId="2234"/>
    <cellStyle name="20% - Accent4 4 2 2 2 2 2" xfId="4722"/>
    <cellStyle name="20% - Accent4 4 2 2 2 2 2 2" xfId="9978"/>
    <cellStyle name="20% - Accent4 4 2 2 2 2 2 2 2" xfId="20246"/>
    <cellStyle name="20% - Accent4 4 2 2 2 2 2 2 2 2" xfId="40775"/>
    <cellStyle name="20% - Accent4 4 2 2 2 2 2 2 3" xfId="30510"/>
    <cellStyle name="20% - Accent4 4 2 2 2 2 2 3" xfId="14990"/>
    <cellStyle name="20% - Accent4 4 2 2 2 2 2 3 2" xfId="35519"/>
    <cellStyle name="20% - Accent4 4 2 2 2 2 2 4" xfId="25254"/>
    <cellStyle name="20% - Accent4 4 2 2 2 2 2 5" xfId="46046"/>
    <cellStyle name="20% - Accent4 4 2 2 2 2 3" xfId="7490"/>
    <cellStyle name="20% - Accent4 4 2 2 2 2 3 2" xfId="17758"/>
    <cellStyle name="20% - Accent4 4 2 2 2 2 3 2 2" xfId="38287"/>
    <cellStyle name="20% - Accent4 4 2 2 2 2 3 3" xfId="28022"/>
    <cellStyle name="20% - Accent4 4 2 2 2 2 4" xfId="12502"/>
    <cellStyle name="20% - Accent4 4 2 2 2 2 4 2" xfId="33031"/>
    <cellStyle name="20% - Accent4 4 2 2 2 2 5" xfId="22766"/>
    <cellStyle name="20% - Accent4 4 2 2 2 2 6" xfId="43558"/>
    <cellStyle name="20% - Accent4 4 2 2 2 3" xfId="3477"/>
    <cellStyle name="20% - Accent4 4 2 2 2 3 2" xfId="8733"/>
    <cellStyle name="20% - Accent4 4 2 2 2 3 2 2" xfId="19001"/>
    <cellStyle name="20% - Accent4 4 2 2 2 3 2 2 2" xfId="39530"/>
    <cellStyle name="20% - Accent4 4 2 2 2 3 2 3" xfId="29265"/>
    <cellStyle name="20% - Accent4 4 2 2 2 3 3" xfId="13745"/>
    <cellStyle name="20% - Accent4 4 2 2 2 3 3 2" xfId="34274"/>
    <cellStyle name="20% - Accent4 4 2 2 2 3 4" xfId="24009"/>
    <cellStyle name="20% - Accent4 4 2 2 2 3 5" xfId="44801"/>
    <cellStyle name="20% - Accent4 4 2 2 2 4" xfId="6245"/>
    <cellStyle name="20% - Accent4 4 2 2 2 4 2" xfId="16513"/>
    <cellStyle name="20% - Accent4 4 2 2 2 4 2 2" xfId="37042"/>
    <cellStyle name="20% - Accent4 4 2 2 2 4 3" xfId="26777"/>
    <cellStyle name="20% - Accent4 4 2 2 2 5" xfId="11257"/>
    <cellStyle name="20% - Accent4 4 2 2 2 5 2" xfId="31786"/>
    <cellStyle name="20% - Accent4 4 2 2 2 6" xfId="21521"/>
    <cellStyle name="20% - Accent4 4 2 2 2 7" xfId="42313"/>
    <cellStyle name="20% - Accent4 4 2 2 3" xfId="1735"/>
    <cellStyle name="20% - Accent4 4 2 2 3 2" xfId="4224"/>
    <cellStyle name="20% - Accent4 4 2 2 3 2 2" xfId="9480"/>
    <cellStyle name="20% - Accent4 4 2 2 3 2 2 2" xfId="19748"/>
    <cellStyle name="20% - Accent4 4 2 2 3 2 2 2 2" xfId="40277"/>
    <cellStyle name="20% - Accent4 4 2 2 3 2 2 3" xfId="30012"/>
    <cellStyle name="20% - Accent4 4 2 2 3 2 3" xfId="14492"/>
    <cellStyle name="20% - Accent4 4 2 2 3 2 3 2" xfId="35021"/>
    <cellStyle name="20% - Accent4 4 2 2 3 2 4" xfId="24756"/>
    <cellStyle name="20% - Accent4 4 2 2 3 2 5" xfId="45548"/>
    <cellStyle name="20% - Accent4 4 2 2 3 3" xfId="6992"/>
    <cellStyle name="20% - Accent4 4 2 2 3 3 2" xfId="17260"/>
    <cellStyle name="20% - Accent4 4 2 2 3 3 2 2" xfId="37789"/>
    <cellStyle name="20% - Accent4 4 2 2 3 3 3" xfId="27524"/>
    <cellStyle name="20% - Accent4 4 2 2 3 4" xfId="12004"/>
    <cellStyle name="20% - Accent4 4 2 2 3 4 2" xfId="32533"/>
    <cellStyle name="20% - Accent4 4 2 2 3 5" xfId="22268"/>
    <cellStyle name="20% - Accent4 4 2 2 3 6" xfId="43060"/>
    <cellStyle name="20% - Accent4 4 2 2 4" xfId="2979"/>
    <cellStyle name="20% - Accent4 4 2 2 4 2" xfId="8235"/>
    <cellStyle name="20% - Accent4 4 2 2 4 2 2" xfId="18503"/>
    <cellStyle name="20% - Accent4 4 2 2 4 2 2 2" xfId="39032"/>
    <cellStyle name="20% - Accent4 4 2 2 4 2 3" xfId="28767"/>
    <cellStyle name="20% - Accent4 4 2 2 4 3" xfId="13247"/>
    <cellStyle name="20% - Accent4 4 2 2 4 3 2" xfId="33776"/>
    <cellStyle name="20% - Accent4 4 2 2 4 4" xfId="23511"/>
    <cellStyle name="20% - Accent4 4 2 2 4 5" xfId="44303"/>
    <cellStyle name="20% - Accent4 4 2 2 5" xfId="5747"/>
    <cellStyle name="20% - Accent4 4 2 2 5 2" xfId="16015"/>
    <cellStyle name="20% - Accent4 4 2 2 5 2 2" xfId="36544"/>
    <cellStyle name="20% - Accent4 4 2 2 5 3" xfId="26279"/>
    <cellStyle name="20% - Accent4 4 2 2 6" xfId="10759"/>
    <cellStyle name="20% - Accent4 4 2 2 6 2" xfId="31288"/>
    <cellStyle name="20% - Accent4 4 2 2 7" xfId="21023"/>
    <cellStyle name="20% - Accent4 4 2 2 8" xfId="41815"/>
    <cellStyle name="20% - Accent4 4 2 3" xfId="736"/>
    <cellStyle name="20% - Accent4 4 2 3 2" xfId="1985"/>
    <cellStyle name="20% - Accent4 4 2 3 2 2" xfId="4473"/>
    <cellStyle name="20% - Accent4 4 2 3 2 2 2" xfId="9729"/>
    <cellStyle name="20% - Accent4 4 2 3 2 2 2 2" xfId="19997"/>
    <cellStyle name="20% - Accent4 4 2 3 2 2 2 2 2" xfId="40526"/>
    <cellStyle name="20% - Accent4 4 2 3 2 2 2 3" xfId="30261"/>
    <cellStyle name="20% - Accent4 4 2 3 2 2 3" xfId="14741"/>
    <cellStyle name="20% - Accent4 4 2 3 2 2 3 2" xfId="35270"/>
    <cellStyle name="20% - Accent4 4 2 3 2 2 4" xfId="25005"/>
    <cellStyle name="20% - Accent4 4 2 3 2 2 5" xfId="45797"/>
    <cellStyle name="20% - Accent4 4 2 3 2 3" xfId="7241"/>
    <cellStyle name="20% - Accent4 4 2 3 2 3 2" xfId="17509"/>
    <cellStyle name="20% - Accent4 4 2 3 2 3 2 2" xfId="38038"/>
    <cellStyle name="20% - Accent4 4 2 3 2 3 3" xfId="27773"/>
    <cellStyle name="20% - Accent4 4 2 3 2 4" xfId="12253"/>
    <cellStyle name="20% - Accent4 4 2 3 2 4 2" xfId="32782"/>
    <cellStyle name="20% - Accent4 4 2 3 2 5" xfId="22517"/>
    <cellStyle name="20% - Accent4 4 2 3 2 6" xfId="43309"/>
    <cellStyle name="20% - Accent4 4 2 3 3" xfId="3228"/>
    <cellStyle name="20% - Accent4 4 2 3 3 2" xfId="8484"/>
    <cellStyle name="20% - Accent4 4 2 3 3 2 2" xfId="18752"/>
    <cellStyle name="20% - Accent4 4 2 3 3 2 2 2" xfId="39281"/>
    <cellStyle name="20% - Accent4 4 2 3 3 2 3" xfId="29016"/>
    <cellStyle name="20% - Accent4 4 2 3 3 3" xfId="13496"/>
    <cellStyle name="20% - Accent4 4 2 3 3 3 2" xfId="34025"/>
    <cellStyle name="20% - Accent4 4 2 3 3 4" xfId="23760"/>
    <cellStyle name="20% - Accent4 4 2 3 3 5" xfId="44552"/>
    <cellStyle name="20% - Accent4 4 2 3 4" xfId="5996"/>
    <cellStyle name="20% - Accent4 4 2 3 4 2" xfId="16264"/>
    <cellStyle name="20% - Accent4 4 2 3 4 2 2" xfId="36793"/>
    <cellStyle name="20% - Accent4 4 2 3 4 3" xfId="26528"/>
    <cellStyle name="20% - Accent4 4 2 3 5" xfId="11008"/>
    <cellStyle name="20% - Accent4 4 2 3 5 2" xfId="31537"/>
    <cellStyle name="20% - Accent4 4 2 3 6" xfId="21272"/>
    <cellStyle name="20% - Accent4 4 2 3 7" xfId="42064"/>
    <cellStyle name="20% - Accent4 4 2 4" xfId="1233"/>
    <cellStyle name="20% - Accent4 4 2 4 2" xfId="2482"/>
    <cellStyle name="20% - Accent4 4 2 4 2 2" xfId="4970"/>
    <cellStyle name="20% - Accent4 4 2 4 2 2 2" xfId="10226"/>
    <cellStyle name="20% - Accent4 4 2 4 2 2 2 2" xfId="20494"/>
    <cellStyle name="20% - Accent4 4 2 4 2 2 2 2 2" xfId="41023"/>
    <cellStyle name="20% - Accent4 4 2 4 2 2 2 3" xfId="30758"/>
    <cellStyle name="20% - Accent4 4 2 4 2 2 3" xfId="15238"/>
    <cellStyle name="20% - Accent4 4 2 4 2 2 3 2" xfId="35767"/>
    <cellStyle name="20% - Accent4 4 2 4 2 2 4" xfId="25502"/>
    <cellStyle name="20% - Accent4 4 2 4 2 2 5" xfId="46294"/>
    <cellStyle name="20% - Accent4 4 2 4 2 3" xfId="7738"/>
    <cellStyle name="20% - Accent4 4 2 4 2 3 2" xfId="18006"/>
    <cellStyle name="20% - Accent4 4 2 4 2 3 2 2" xfId="38535"/>
    <cellStyle name="20% - Accent4 4 2 4 2 3 3" xfId="28270"/>
    <cellStyle name="20% - Accent4 4 2 4 2 4" xfId="12750"/>
    <cellStyle name="20% - Accent4 4 2 4 2 4 2" xfId="33279"/>
    <cellStyle name="20% - Accent4 4 2 4 2 5" xfId="23014"/>
    <cellStyle name="20% - Accent4 4 2 4 2 6" xfId="43806"/>
    <cellStyle name="20% - Accent4 4 2 4 3" xfId="3725"/>
    <cellStyle name="20% - Accent4 4 2 4 3 2" xfId="8981"/>
    <cellStyle name="20% - Accent4 4 2 4 3 2 2" xfId="19249"/>
    <cellStyle name="20% - Accent4 4 2 4 3 2 2 2" xfId="39778"/>
    <cellStyle name="20% - Accent4 4 2 4 3 2 3" xfId="29513"/>
    <cellStyle name="20% - Accent4 4 2 4 3 3" xfId="13993"/>
    <cellStyle name="20% - Accent4 4 2 4 3 3 2" xfId="34522"/>
    <cellStyle name="20% - Accent4 4 2 4 3 4" xfId="24257"/>
    <cellStyle name="20% - Accent4 4 2 4 3 5" xfId="45049"/>
    <cellStyle name="20% - Accent4 4 2 4 4" xfId="6493"/>
    <cellStyle name="20% - Accent4 4 2 4 4 2" xfId="16761"/>
    <cellStyle name="20% - Accent4 4 2 4 4 2 2" xfId="37290"/>
    <cellStyle name="20% - Accent4 4 2 4 4 3" xfId="27025"/>
    <cellStyle name="20% - Accent4 4 2 4 5" xfId="11505"/>
    <cellStyle name="20% - Accent4 4 2 4 5 2" xfId="32034"/>
    <cellStyle name="20% - Accent4 4 2 4 6" xfId="21769"/>
    <cellStyle name="20% - Accent4 4 2 4 7" xfId="42561"/>
    <cellStyle name="20% - Accent4 4 2 5" xfId="1486"/>
    <cellStyle name="20% - Accent4 4 2 5 2" xfId="3975"/>
    <cellStyle name="20% - Accent4 4 2 5 2 2" xfId="9231"/>
    <cellStyle name="20% - Accent4 4 2 5 2 2 2" xfId="19499"/>
    <cellStyle name="20% - Accent4 4 2 5 2 2 2 2" xfId="40028"/>
    <cellStyle name="20% - Accent4 4 2 5 2 2 3" xfId="29763"/>
    <cellStyle name="20% - Accent4 4 2 5 2 3" xfId="14243"/>
    <cellStyle name="20% - Accent4 4 2 5 2 3 2" xfId="34772"/>
    <cellStyle name="20% - Accent4 4 2 5 2 4" xfId="24507"/>
    <cellStyle name="20% - Accent4 4 2 5 2 5" xfId="45299"/>
    <cellStyle name="20% - Accent4 4 2 5 3" xfId="6743"/>
    <cellStyle name="20% - Accent4 4 2 5 3 2" xfId="17011"/>
    <cellStyle name="20% - Accent4 4 2 5 3 2 2" xfId="37540"/>
    <cellStyle name="20% - Accent4 4 2 5 3 3" xfId="27275"/>
    <cellStyle name="20% - Accent4 4 2 5 4" xfId="11755"/>
    <cellStyle name="20% - Accent4 4 2 5 4 2" xfId="32284"/>
    <cellStyle name="20% - Accent4 4 2 5 5" xfId="22019"/>
    <cellStyle name="20% - Accent4 4 2 5 6" xfId="42811"/>
    <cellStyle name="20% - Accent4 4 2 6" xfId="2730"/>
    <cellStyle name="20% - Accent4 4 2 6 2" xfId="7986"/>
    <cellStyle name="20% - Accent4 4 2 6 2 2" xfId="18254"/>
    <cellStyle name="20% - Accent4 4 2 6 2 2 2" xfId="38783"/>
    <cellStyle name="20% - Accent4 4 2 6 2 3" xfId="28518"/>
    <cellStyle name="20% - Accent4 4 2 6 3" xfId="12998"/>
    <cellStyle name="20% - Accent4 4 2 6 3 2" xfId="33527"/>
    <cellStyle name="20% - Accent4 4 2 6 4" xfId="23262"/>
    <cellStyle name="20% - Accent4 4 2 6 5" xfId="44054"/>
    <cellStyle name="20% - Accent4 4 2 7" xfId="5498"/>
    <cellStyle name="20% - Accent4 4 2 7 2" xfId="15766"/>
    <cellStyle name="20% - Accent4 4 2 7 2 2" xfId="36295"/>
    <cellStyle name="20% - Accent4 4 2 7 3" xfId="26030"/>
    <cellStyle name="20% - Accent4 4 2 7 4" xfId="41566"/>
    <cellStyle name="20% - Accent4 4 2 8" xfId="5250"/>
    <cellStyle name="20% - Accent4 4 2 8 2" xfId="15518"/>
    <cellStyle name="20% - Accent4 4 2 8 2 2" xfId="36047"/>
    <cellStyle name="20% - Accent4 4 2 8 3" xfId="25782"/>
    <cellStyle name="20% - Accent4 4 2 9" xfId="10510"/>
    <cellStyle name="20% - Accent4 4 2 9 2" xfId="31039"/>
    <cellStyle name="20% - Accent4 4 3" xfId="367"/>
    <cellStyle name="20% - Accent4 4 3 2" xfId="868"/>
    <cellStyle name="20% - Accent4 4 3 2 2" xfId="2117"/>
    <cellStyle name="20% - Accent4 4 3 2 2 2" xfId="4605"/>
    <cellStyle name="20% - Accent4 4 3 2 2 2 2" xfId="9861"/>
    <cellStyle name="20% - Accent4 4 3 2 2 2 2 2" xfId="20129"/>
    <cellStyle name="20% - Accent4 4 3 2 2 2 2 2 2" xfId="40658"/>
    <cellStyle name="20% - Accent4 4 3 2 2 2 2 3" xfId="30393"/>
    <cellStyle name="20% - Accent4 4 3 2 2 2 3" xfId="14873"/>
    <cellStyle name="20% - Accent4 4 3 2 2 2 3 2" xfId="35402"/>
    <cellStyle name="20% - Accent4 4 3 2 2 2 4" xfId="25137"/>
    <cellStyle name="20% - Accent4 4 3 2 2 2 5" xfId="45929"/>
    <cellStyle name="20% - Accent4 4 3 2 2 3" xfId="7373"/>
    <cellStyle name="20% - Accent4 4 3 2 2 3 2" xfId="17641"/>
    <cellStyle name="20% - Accent4 4 3 2 2 3 2 2" xfId="38170"/>
    <cellStyle name="20% - Accent4 4 3 2 2 3 3" xfId="27905"/>
    <cellStyle name="20% - Accent4 4 3 2 2 4" xfId="12385"/>
    <cellStyle name="20% - Accent4 4 3 2 2 4 2" xfId="32914"/>
    <cellStyle name="20% - Accent4 4 3 2 2 5" xfId="22649"/>
    <cellStyle name="20% - Accent4 4 3 2 2 6" xfId="43441"/>
    <cellStyle name="20% - Accent4 4 3 2 3" xfId="3360"/>
    <cellStyle name="20% - Accent4 4 3 2 3 2" xfId="8616"/>
    <cellStyle name="20% - Accent4 4 3 2 3 2 2" xfId="18884"/>
    <cellStyle name="20% - Accent4 4 3 2 3 2 2 2" xfId="39413"/>
    <cellStyle name="20% - Accent4 4 3 2 3 2 3" xfId="29148"/>
    <cellStyle name="20% - Accent4 4 3 2 3 3" xfId="13628"/>
    <cellStyle name="20% - Accent4 4 3 2 3 3 2" xfId="34157"/>
    <cellStyle name="20% - Accent4 4 3 2 3 4" xfId="23892"/>
    <cellStyle name="20% - Accent4 4 3 2 3 5" xfId="44684"/>
    <cellStyle name="20% - Accent4 4 3 2 4" xfId="6128"/>
    <cellStyle name="20% - Accent4 4 3 2 4 2" xfId="16396"/>
    <cellStyle name="20% - Accent4 4 3 2 4 2 2" xfId="36925"/>
    <cellStyle name="20% - Accent4 4 3 2 4 3" xfId="26660"/>
    <cellStyle name="20% - Accent4 4 3 2 5" xfId="11140"/>
    <cellStyle name="20% - Accent4 4 3 2 5 2" xfId="31669"/>
    <cellStyle name="20% - Accent4 4 3 2 6" xfId="21404"/>
    <cellStyle name="20% - Accent4 4 3 2 7" xfId="42196"/>
    <cellStyle name="20% - Accent4 4 3 3" xfId="1618"/>
    <cellStyle name="20% - Accent4 4 3 3 2" xfId="4107"/>
    <cellStyle name="20% - Accent4 4 3 3 2 2" xfId="9363"/>
    <cellStyle name="20% - Accent4 4 3 3 2 2 2" xfId="19631"/>
    <cellStyle name="20% - Accent4 4 3 3 2 2 2 2" xfId="40160"/>
    <cellStyle name="20% - Accent4 4 3 3 2 2 3" xfId="29895"/>
    <cellStyle name="20% - Accent4 4 3 3 2 3" xfId="14375"/>
    <cellStyle name="20% - Accent4 4 3 3 2 3 2" xfId="34904"/>
    <cellStyle name="20% - Accent4 4 3 3 2 4" xfId="24639"/>
    <cellStyle name="20% - Accent4 4 3 3 2 5" xfId="45431"/>
    <cellStyle name="20% - Accent4 4 3 3 3" xfId="6875"/>
    <cellStyle name="20% - Accent4 4 3 3 3 2" xfId="17143"/>
    <cellStyle name="20% - Accent4 4 3 3 3 2 2" xfId="37672"/>
    <cellStyle name="20% - Accent4 4 3 3 3 3" xfId="27407"/>
    <cellStyle name="20% - Accent4 4 3 3 4" xfId="11887"/>
    <cellStyle name="20% - Accent4 4 3 3 4 2" xfId="32416"/>
    <cellStyle name="20% - Accent4 4 3 3 5" xfId="22151"/>
    <cellStyle name="20% - Accent4 4 3 3 6" xfId="42943"/>
    <cellStyle name="20% - Accent4 4 3 4" xfId="2862"/>
    <cellStyle name="20% - Accent4 4 3 4 2" xfId="8118"/>
    <cellStyle name="20% - Accent4 4 3 4 2 2" xfId="18386"/>
    <cellStyle name="20% - Accent4 4 3 4 2 2 2" xfId="38915"/>
    <cellStyle name="20% - Accent4 4 3 4 2 3" xfId="28650"/>
    <cellStyle name="20% - Accent4 4 3 4 3" xfId="13130"/>
    <cellStyle name="20% - Accent4 4 3 4 3 2" xfId="33659"/>
    <cellStyle name="20% - Accent4 4 3 4 4" xfId="23394"/>
    <cellStyle name="20% - Accent4 4 3 4 5" xfId="44186"/>
    <cellStyle name="20% - Accent4 4 3 5" xfId="5630"/>
    <cellStyle name="20% - Accent4 4 3 5 2" xfId="15898"/>
    <cellStyle name="20% - Accent4 4 3 5 2 2" xfId="36427"/>
    <cellStyle name="20% - Accent4 4 3 5 3" xfId="26162"/>
    <cellStyle name="20% - Accent4 4 3 6" xfId="10642"/>
    <cellStyle name="20% - Accent4 4 3 6 2" xfId="31171"/>
    <cellStyle name="20% - Accent4 4 3 7" xfId="20906"/>
    <cellStyle name="20% - Accent4 4 3 8" xfId="41698"/>
    <cellStyle name="20% - Accent4 4 4" xfId="619"/>
    <cellStyle name="20% - Accent4 4 4 2" xfId="1868"/>
    <cellStyle name="20% - Accent4 4 4 2 2" xfId="4356"/>
    <cellStyle name="20% - Accent4 4 4 2 2 2" xfId="9612"/>
    <cellStyle name="20% - Accent4 4 4 2 2 2 2" xfId="19880"/>
    <cellStyle name="20% - Accent4 4 4 2 2 2 2 2" xfId="40409"/>
    <cellStyle name="20% - Accent4 4 4 2 2 2 3" xfId="30144"/>
    <cellStyle name="20% - Accent4 4 4 2 2 3" xfId="14624"/>
    <cellStyle name="20% - Accent4 4 4 2 2 3 2" xfId="35153"/>
    <cellStyle name="20% - Accent4 4 4 2 2 4" xfId="24888"/>
    <cellStyle name="20% - Accent4 4 4 2 2 5" xfId="45680"/>
    <cellStyle name="20% - Accent4 4 4 2 3" xfId="7124"/>
    <cellStyle name="20% - Accent4 4 4 2 3 2" xfId="17392"/>
    <cellStyle name="20% - Accent4 4 4 2 3 2 2" xfId="37921"/>
    <cellStyle name="20% - Accent4 4 4 2 3 3" xfId="27656"/>
    <cellStyle name="20% - Accent4 4 4 2 4" xfId="12136"/>
    <cellStyle name="20% - Accent4 4 4 2 4 2" xfId="32665"/>
    <cellStyle name="20% - Accent4 4 4 2 5" xfId="22400"/>
    <cellStyle name="20% - Accent4 4 4 2 6" xfId="43192"/>
    <cellStyle name="20% - Accent4 4 4 3" xfId="3111"/>
    <cellStyle name="20% - Accent4 4 4 3 2" xfId="8367"/>
    <cellStyle name="20% - Accent4 4 4 3 2 2" xfId="18635"/>
    <cellStyle name="20% - Accent4 4 4 3 2 2 2" xfId="39164"/>
    <cellStyle name="20% - Accent4 4 4 3 2 3" xfId="28899"/>
    <cellStyle name="20% - Accent4 4 4 3 3" xfId="13379"/>
    <cellStyle name="20% - Accent4 4 4 3 3 2" xfId="33908"/>
    <cellStyle name="20% - Accent4 4 4 3 4" xfId="23643"/>
    <cellStyle name="20% - Accent4 4 4 3 5" xfId="44435"/>
    <cellStyle name="20% - Accent4 4 4 4" xfId="5879"/>
    <cellStyle name="20% - Accent4 4 4 4 2" xfId="16147"/>
    <cellStyle name="20% - Accent4 4 4 4 2 2" xfId="36676"/>
    <cellStyle name="20% - Accent4 4 4 4 3" xfId="26411"/>
    <cellStyle name="20% - Accent4 4 4 5" xfId="10891"/>
    <cellStyle name="20% - Accent4 4 4 5 2" xfId="31420"/>
    <cellStyle name="20% - Accent4 4 4 6" xfId="21155"/>
    <cellStyle name="20% - Accent4 4 4 7" xfId="41947"/>
    <cellStyle name="20% - Accent4 4 5" xfId="1116"/>
    <cellStyle name="20% - Accent4 4 5 2" xfId="2365"/>
    <cellStyle name="20% - Accent4 4 5 2 2" xfId="4853"/>
    <cellStyle name="20% - Accent4 4 5 2 2 2" xfId="10109"/>
    <cellStyle name="20% - Accent4 4 5 2 2 2 2" xfId="20377"/>
    <cellStyle name="20% - Accent4 4 5 2 2 2 2 2" xfId="40906"/>
    <cellStyle name="20% - Accent4 4 5 2 2 2 3" xfId="30641"/>
    <cellStyle name="20% - Accent4 4 5 2 2 3" xfId="15121"/>
    <cellStyle name="20% - Accent4 4 5 2 2 3 2" xfId="35650"/>
    <cellStyle name="20% - Accent4 4 5 2 2 4" xfId="25385"/>
    <cellStyle name="20% - Accent4 4 5 2 2 5" xfId="46177"/>
    <cellStyle name="20% - Accent4 4 5 2 3" xfId="7621"/>
    <cellStyle name="20% - Accent4 4 5 2 3 2" xfId="17889"/>
    <cellStyle name="20% - Accent4 4 5 2 3 2 2" xfId="38418"/>
    <cellStyle name="20% - Accent4 4 5 2 3 3" xfId="28153"/>
    <cellStyle name="20% - Accent4 4 5 2 4" xfId="12633"/>
    <cellStyle name="20% - Accent4 4 5 2 4 2" xfId="33162"/>
    <cellStyle name="20% - Accent4 4 5 2 5" xfId="22897"/>
    <cellStyle name="20% - Accent4 4 5 2 6" xfId="43689"/>
    <cellStyle name="20% - Accent4 4 5 3" xfId="3608"/>
    <cellStyle name="20% - Accent4 4 5 3 2" xfId="8864"/>
    <cellStyle name="20% - Accent4 4 5 3 2 2" xfId="19132"/>
    <cellStyle name="20% - Accent4 4 5 3 2 2 2" xfId="39661"/>
    <cellStyle name="20% - Accent4 4 5 3 2 3" xfId="29396"/>
    <cellStyle name="20% - Accent4 4 5 3 3" xfId="13876"/>
    <cellStyle name="20% - Accent4 4 5 3 3 2" xfId="34405"/>
    <cellStyle name="20% - Accent4 4 5 3 4" xfId="24140"/>
    <cellStyle name="20% - Accent4 4 5 3 5" xfId="44932"/>
    <cellStyle name="20% - Accent4 4 5 4" xfId="6376"/>
    <cellStyle name="20% - Accent4 4 5 4 2" xfId="16644"/>
    <cellStyle name="20% - Accent4 4 5 4 2 2" xfId="37173"/>
    <cellStyle name="20% - Accent4 4 5 4 3" xfId="26908"/>
    <cellStyle name="20% - Accent4 4 5 5" xfId="11388"/>
    <cellStyle name="20% - Accent4 4 5 5 2" xfId="31917"/>
    <cellStyle name="20% - Accent4 4 5 6" xfId="21652"/>
    <cellStyle name="20% - Accent4 4 5 7" xfId="42444"/>
    <cellStyle name="20% - Accent4 4 6" xfId="1369"/>
    <cellStyle name="20% - Accent4 4 6 2" xfId="3858"/>
    <cellStyle name="20% - Accent4 4 6 2 2" xfId="9114"/>
    <cellStyle name="20% - Accent4 4 6 2 2 2" xfId="19382"/>
    <cellStyle name="20% - Accent4 4 6 2 2 2 2" xfId="39911"/>
    <cellStyle name="20% - Accent4 4 6 2 2 3" xfId="29646"/>
    <cellStyle name="20% - Accent4 4 6 2 3" xfId="14126"/>
    <cellStyle name="20% - Accent4 4 6 2 3 2" xfId="34655"/>
    <cellStyle name="20% - Accent4 4 6 2 4" xfId="24390"/>
    <cellStyle name="20% - Accent4 4 6 2 5" xfId="45182"/>
    <cellStyle name="20% - Accent4 4 6 3" xfId="6626"/>
    <cellStyle name="20% - Accent4 4 6 3 2" xfId="16894"/>
    <cellStyle name="20% - Accent4 4 6 3 2 2" xfId="37423"/>
    <cellStyle name="20% - Accent4 4 6 3 3" xfId="27158"/>
    <cellStyle name="20% - Accent4 4 6 4" xfId="11638"/>
    <cellStyle name="20% - Accent4 4 6 4 2" xfId="32167"/>
    <cellStyle name="20% - Accent4 4 6 5" xfId="21902"/>
    <cellStyle name="20% - Accent4 4 6 6" xfId="42694"/>
    <cellStyle name="20% - Accent4 4 7" xfId="2613"/>
    <cellStyle name="20% - Accent4 4 7 2" xfId="7869"/>
    <cellStyle name="20% - Accent4 4 7 2 2" xfId="18137"/>
    <cellStyle name="20% - Accent4 4 7 2 2 2" xfId="38666"/>
    <cellStyle name="20% - Accent4 4 7 2 3" xfId="28401"/>
    <cellStyle name="20% - Accent4 4 7 3" xfId="12881"/>
    <cellStyle name="20% - Accent4 4 7 3 2" xfId="33410"/>
    <cellStyle name="20% - Accent4 4 7 4" xfId="23145"/>
    <cellStyle name="20% - Accent4 4 7 5" xfId="43937"/>
    <cellStyle name="20% - Accent4 4 8" xfId="5381"/>
    <cellStyle name="20% - Accent4 4 8 2" xfId="15649"/>
    <cellStyle name="20% - Accent4 4 8 2 2" xfId="36178"/>
    <cellStyle name="20% - Accent4 4 8 3" xfId="25913"/>
    <cellStyle name="20% - Accent4 4 8 4" xfId="41449"/>
    <cellStyle name="20% - Accent4 4 9" xfId="5133"/>
    <cellStyle name="20% - Accent4 4 9 2" xfId="15401"/>
    <cellStyle name="20% - Accent4 4 9 2 2" xfId="35930"/>
    <cellStyle name="20% - Accent4 4 9 3" xfId="25665"/>
    <cellStyle name="20% - Accent4 5" xfId="173"/>
    <cellStyle name="20% - Accent4 5 10" xfId="20716"/>
    <cellStyle name="20% - Accent4 5 11" xfId="41260"/>
    <cellStyle name="20% - Accent4 5 2" xfId="426"/>
    <cellStyle name="20% - Accent4 5 2 2" xfId="927"/>
    <cellStyle name="20% - Accent4 5 2 2 2" xfId="2176"/>
    <cellStyle name="20% - Accent4 5 2 2 2 2" xfId="4664"/>
    <cellStyle name="20% - Accent4 5 2 2 2 2 2" xfId="9920"/>
    <cellStyle name="20% - Accent4 5 2 2 2 2 2 2" xfId="20188"/>
    <cellStyle name="20% - Accent4 5 2 2 2 2 2 2 2" xfId="40717"/>
    <cellStyle name="20% - Accent4 5 2 2 2 2 2 3" xfId="30452"/>
    <cellStyle name="20% - Accent4 5 2 2 2 2 3" xfId="14932"/>
    <cellStyle name="20% - Accent4 5 2 2 2 2 3 2" xfId="35461"/>
    <cellStyle name="20% - Accent4 5 2 2 2 2 4" xfId="25196"/>
    <cellStyle name="20% - Accent4 5 2 2 2 2 5" xfId="45988"/>
    <cellStyle name="20% - Accent4 5 2 2 2 3" xfId="7432"/>
    <cellStyle name="20% - Accent4 5 2 2 2 3 2" xfId="17700"/>
    <cellStyle name="20% - Accent4 5 2 2 2 3 2 2" xfId="38229"/>
    <cellStyle name="20% - Accent4 5 2 2 2 3 3" xfId="27964"/>
    <cellStyle name="20% - Accent4 5 2 2 2 4" xfId="12444"/>
    <cellStyle name="20% - Accent4 5 2 2 2 4 2" xfId="32973"/>
    <cellStyle name="20% - Accent4 5 2 2 2 5" xfId="22708"/>
    <cellStyle name="20% - Accent4 5 2 2 2 6" xfId="43500"/>
    <cellStyle name="20% - Accent4 5 2 2 3" xfId="3419"/>
    <cellStyle name="20% - Accent4 5 2 2 3 2" xfId="8675"/>
    <cellStyle name="20% - Accent4 5 2 2 3 2 2" xfId="18943"/>
    <cellStyle name="20% - Accent4 5 2 2 3 2 2 2" xfId="39472"/>
    <cellStyle name="20% - Accent4 5 2 2 3 2 3" xfId="29207"/>
    <cellStyle name="20% - Accent4 5 2 2 3 3" xfId="13687"/>
    <cellStyle name="20% - Accent4 5 2 2 3 3 2" xfId="34216"/>
    <cellStyle name="20% - Accent4 5 2 2 3 4" xfId="23951"/>
    <cellStyle name="20% - Accent4 5 2 2 3 5" xfId="44743"/>
    <cellStyle name="20% - Accent4 5 2 2 4" xfId="6187"/>
    <cellStyle name="20% - Accent4 5 2 2 4 2" xfId="16455"/>
    <cellStyle name="20% - Accent4 5 2 2 4 2 2" xfId="36984"/>
    <cellStyle name="20% - Accent4 5 2 2 4 3" xfId="26719"/>
    <cellStyle name="20% - Accent4 5 2 2 5" xfId="11199"/>
    <cellStyle name="20% - Accent4 5 2 2 5 2" xfId="31728"/>
    <cellStyle name="20% - Accent4 5 2 2 6" xfId="21463"/>
    <cellStyle name="20% - Accent4 5 2 2 7" xfId="42255"/>
    <cellStyle name="20% - Accent4 5 2 3" xfId="1677"/>
    <cellStyle name="20% - Accent4 5 2 3 2" xfId="4166"/>
    <cellStyle name="20% - Accent4 5 2 3 2 2" xfId="9422"/>
    <cellStyle name="20% - Accent4 5 2 3 2 2 2" xfId="19690"/>
    <cellStyle name="20% - Accent4 5 2 3 2 2 2 2" xfId="40219"/>
    <cellStyle name="20% - Accent4 5 2 3 2 2 3" xfId="29954"/>
    <cellStyle name="20% - Accent4 5 2 3 2 3" xfId="14434"/>
    <cellStyle name="20% - Accent4 5 2 3 2 3 2" xfId="34963"/>
    <cellStyle name="20% - Accent4 5 2 3 2 4" xfId="24698"/>
    <cellStyle name="20% - Accent4 5 2 3 2 5" xfId="45490"/>
    <cellStyle name="20% - Accent4 5 2 3 3" xfId="6934"/>
    <cellStyle name="20% - Accent4 5 2 3 3 2" xfId="17202"/>
    <cellStyle name="20% - Accent4 5 2 3 3 2 2" xfId="37731"/>
    <cellStyle name="20% - Accent4 5 2 3 3 3" xfId="27466"/>
    <cellStyle name="20% - Accent4 5 2 3 4" xfId="11946"/>
    <cellStyle name="20% - Accent4 5 2 3 4 2" xfId="32475"/>
    <cellStyle name="20% - Accent4 5 2 3 5" xfId="22210"/>
    <cellStyle name="20% - Accent4 5 2 3 6" xfId="43002"/>
    <cellStyle name="20% - Accent4 5 2 4" xfId="2921"/>
    <cellStyle name="20% - Accent4 5 2 4 2" xfId="8177"/>
    <cellStyle name="20% - Accent4 5 2 4 2 2" xfId="18445"/>
    <cellStyle name="20% - Accent4 5 2 4 2 2 2" xfId="38974"/>
    <cellStyle name="20% - Accent4 5 2 4 2 3" xfId="28709"/>
    <cellStyle name="20% - Accent4 5 2 4 3" xfId="13189"/>
    <cellStyle name="20% - Accent4 5 2 4 3 2" xfId="33718"/>
    <cellStyle name="20% - Accent4 5 2 4 4" xfId="23453"/>
    <cellStyle name="20% - Accent4 5 2 4 5" xfId="44245"/>
    <cellStyle name="20% - Accent4 5 2 5" xfId="5689"/>
    <cellStyle name="20% - Accent4 5 2 5 2" xfId="15957"/>
    <cellStyle name="20% - Accent4 5 2 5 2 2" xfId="36486"/>
    <cellStyle name="20% - Accent4 5 2 5 3" xfId="26221"/>
    <cellStyle name="20% - Accent4 5 2 6" xfId="10701"/>
    <cellStyle name="20% - Accent4 5 2 6 2" xfId="31230"/>
    <cellStyle name="20% - Accent4 5 2 7" xfId="20965"/>
    <cellStyle name="20% - Accent4 5 2 8" xfId="41757"/>
    <cellStyle name="20% - Accent4 5 3" xfId="678"/>
    <cellStyle name="20% - Accent4 5 3 2" xfId="1927"/>
    <cellStyle name="20% - Accent4 5 3 2 2" xfId="4415"/>
    <cellStyle name="20% - Accent4 5 3 2 2 2" xfId="9671"/>
    <cellStyle name="20% - Accent4 5 3 2 2 2 2" xfId="19939"/>
    <cellStyle name="20% - Accent4 5 3 2 2 2 2 2" xfId="40468"/>
    <cellStyle name="20% - Accent4 5 3 2 2 2 3" xfId="30203"/>
    <cellStyle name="20% - Accent4 5 3 2 2 3" xfId="14683"/>
    <cellStyle name="20% - Accent4 5 3 2 2 3 2" xfId="35212"/>
    <cellStyle name="20% - Accent4 5 3 2 2 4" xfId="24947"/>
    <cellStyle name="20% - Accent4 5 3 2 2 5" xfId="45739"/>
    <cellStyle name="20% - Accent4 5 3 2 3" xfId="7183"/>
    <cellStyle name="20% - Accent4 5 3 2 3 2" xfId="17451"/>
    <cellStyle name="20% - Accent4 5 3 2 3 2 2" xfId="37980"/>
    <cellStyle name="20% - Accent4 5 3 2 3 3" xfId="27715"/>
    <cellStyle name="20% - Accent4 5 3 2 4" xfId="12195"/>
    <cellStyle name="20% - Accent4 5 3 2 4 2" xfId="32724"/>
    <cellStyle name="20% - Accent4 5 3 2 5" xfId="22459"/>
    <cellStyle name="20% - Accent4 5 3 2 6" xfId="43251"/>
    <cellStyle name="20% - Accent4 5 3 3" xfId="3170"/>
    <cellStyle name="20% - Accent4 5 3 3 2" xfId="8426"/>
    <cellStyle name="20% - Accent4 5 3 3 2 2" xfId="18694"/>
    <cellStyle name="20% - Accent4 5 3 3 2 2 2" xfId="39223"/>
    <cellStyle name="20% - Accent4 5 3 3 2 3" xfId="28958"/>
    <cellStyle name="20% - Accent4 5 3 3 3" xfId="13438"/>
    <cellStyle name="20% - Accent4 5 3 3 3 2" xfId="33967"/>
    <cellStyle name="20% - Accent4 5 3 3 4" xfId="23702"/>
    <cellStyle name="20% - Accent4 5 3 3 5" xfId="44494"/>
    <cellStyle name="20% - Accent4 5 3 4" xfId="5938"/>
    <cellStyle name="20% - Accent4 5 3 4 2" xfId="16206"/>
    <cellStyle name="20% - Accent4 5 3 4 2 2" xfId="36735"/>
    <cellStyle name="20% - Accent4 5 3 4 3" xfId="26470"/>
    <cellStyle name="20% - Accent4 5 3 5" xfId="10950"/>
    <cellStyle name="20% - Accent4 5 3 5 2" xfId="31479"/>
    <cellStyle name="20% - Accent4 5 3 6" xfId="21214"/>
    <cellStyle name="20% - Accent4 5 3 7" xfId="42006"/>
    <cellStyle name="20% - Accent4 5 4" xfId="1175"/>
    <cellStyle name="20% - Accent4 5 4 2" xfId="2424"/>
    <cellStyle name="20% - Accent4 5 4 2 2" xfId="4912"/>
    <cellStyle name="20% - Accent4 5 4 2 2 2" xfId="10168"/>
    <cellStyle name="20% - Accent4 5 4 2 2 2 2" xfId="20436"/>
    <cellStyle name="20% - Accent4 5 4 2 2 2 2 2" xfId="40965"/>
    <cellStyle name="20% - Accent4 5 4 2 2 2 3" xfId="30700"/>
    <cellStyle name="20% - Accent4 5 4 2 2 3" xfId="15180"/>
    <cellStyle name="20% - Accent4 5 4 2 2 3 2" xfId="35709"/>
    <cellStyle name="20% - Accent4 5 4 2 2 4" xfId="25444"/>
    <cellStyle name="20% - Accent4 5 4 2 2 5" xfId="46236"/>
    <cellStyle name="20% - Accent4 5 4 2 3" xfId="7680"/>
    <cellStyle name="20% - Accent4 5 4 2 3 2" xfId="17948"/>
    <cellStyle name="20% - Accent4 5 4 2 3 2 2" xfId="38477"/>
    <cellStyle name="20% - Accent4 5 4 2 3 3" xfId="28212"/>
    <cellStyle name="20% - Accent4 5 4 2 4" xfId="12692"/>
    <cellStyle name="20% - Accent4 5 4 2 4 2" xfId="33221"/>
    <cellStyle name="20% - Accent4 5 4 2 5" xfId="22956"/>
    <cellStyle name="20% - Accent4 5 4 2 6" xfId="43748"/>
    <cellStyle name="20% - Accent4 5 4 3" xfId="3667"/>
    <cellStyle name="20% - Accent4 5 4 3 2" xfId="8923"/>
    <cellStyle name="20% - Accent4 5 4 3 2 2" xfId="19191"/>
    <cellStyle name="20% - Accent4 5 4 3 2 2 2" xfId="39720"/>
    <cellStyle name="20% - Accent4 5 4 3 2 3" xfId="29455"/>
    <cellStyle name="20% - Accent4 5 4 3 3" xfId="13935"/>
    <cellStyle name="20% - Accent4 5 4 3 3 2" xfId="34464"/>
    <cellStyle name="20% - Accent4 5 4 3 4" xfId="24199"/>
    <cellStyle name="20% - Accent4 5 4 3 5" xfId="44991"/>
    <cellStyle name="20% - Accent4 5 4 4" xfId="6435"/>
    <cellStyle name="20% - Accent4 5 4 4 2" xfId="16703"/>
    <cellStyle name="20% - Accent4 5 4 4 2 2" xfId="37232"/>
    <cellStyle name="20% - Accent4 5 4 4 3" xfId="26967"/>
    <cellStyle name="20% - Accent4 5 4 5" xfId="11447"/>
    <cellStyle name="20% - Accent4 5 4 5 2" xfId="31976"/>
    <cellStyle name="20% - Accent4 5 4 6" xfId="21711"/>
    <cellStyle name="20% - Accent4 5 4 7" xfId="42503"/>
    <cellStyle name="20% - Accent4 5 5" xfId="1428"/>
    <cellStyle name="20% - Accent4 5 5 2" xfId="3917"/>
    <cellStyle name="20% - Accent4 5 5 2 2" xfId="9173"/>
    <cellStyle name="20% - Accent4 5 5 2 2 2" xfId="19441"/>
    <cellStyle name="20% - Accent4 5 5 2 2 2 2" xfId="39970"/>
    <cellStyle name="20% - Accent4 5 5 2 2 3" xfId="29705"/>
    <cellStyle name="20% - Accent4 5 5 2 3" xfId="14185"/>
    <cellStyle name="20% - Accent4 5 5 2 3 2" xfId="34714"/>
    <cellStyle name="20% - Accent4 5 5 2 4" xfId="24449"/>
    <cellStyle name="20% - Accent4 5 5 2 5" xfId="45241"/>
    <cellStyle name="20% - Accent4 5 5 3" xfId="6685"/>
    <cellStyle name="20% - Accent4 5 5 3 2" xfId="16953"/>
    <cellStyle name="20% - Accent4 5 5 3 2 2" xfId="37482"/>
    <cellStyle name="20% - Accent4 5 5 3 3" xfId="27217"/>
    <cellStyle name="20% - Accent4 5 5 4" xfId="11697"/>
    <cellStyle name="20% - Accent4 5 5 4 2" xfId="32226"/>
    <cellStyle name="20% - Accent4 5 5 5" xfId="21961"/>
    <cellStyle name="20% - Accent4 5 5 6" xfId="42753"/>
    <cellStyle name="20% - Accent4 5 6" xfId="2672"/>
    <cellStyle name="20% - Accent4 5 6 2" xfId="7928"/>
    <cellStyle name="20% - Accent4 5 6 2 2" xfId="18196"/>
    <cellStyle name="20% - Accent4 5 6 2 2 2" xfId="38725"/>
    <cellStyle name="20% - Accent4 5 6 2 3" xfId="28460"/>
    <cellStyle name="20% - Accent4 5 6 3" xfId="12940"/>
    <cellStyle name="20% - Accent4 5 6 3 2" xfId="33469"/>
    <cellStyle name="20% - Accent4 5 6 4" xfId="23204"/>
    <cellStyle name="20% - Accent4 5 6 5" xfId="43996"/>
    <cellStyle name="20% - Accent4 5 7" xfId="5440"/>
    <cellStyle name="20% - Accent4 5 7 2" xfId="15708"/>
    <cellStyle name="20% - Accent4 5 7 2 2" xfId="36237"/>
    <cellStyle name="20% - Accent4 5 7 3" xfId="25972"/>
    <cellStyle name="20% - Accent4 5 7 4" xfId="41508"/>
    <cellStyle name="20% - Accent4 5 8" xfId="5192"/>
    <cellStyle name="20% - Accent4 5 8 2" xfId="15460"/>
    <cellStyle name="20% - Accent4 5 8 2 2" xfId="35989"/>
    <cellStyle name="20% - Accent4 5 8 3" xfId="25724"/>
    <cellStyle name="20% - Accent4 5 9" xfId="10452"/>
    <cellStyle name="20% - Accent4 5 9 2" xfId="30981"/>
    <cellStyle name="20% - Accent4 6" xfId="291"/>
    <cellStyle name="20% - Accent4 6 10" xfId="20833"/>
    <cellStyle name="20% - Accent4 6 11" xfId="41377"/>
    <cellStyle name="20% - Accent4 6 2" xfId="543"/>
    <cellStyle name="20% - Accent4 6 2 2" xfId="1044"/>
    <cellStyle name="20% - Accent4 6 2 2 2" xfId="2293"/>
    <cellStyle name="20% - Accent4 6 2 2 2 2" xfId="4781"/>
    <cellStyle name="20% - Accent4 6 2 2 2 2 2" xfId="10037"/>
    <cellStyle name="20% - Accent4 6 2 2 2 2 2 2" xfId="20305"/>
    <cellStyle name="20% - Accent4 6 2 2 2 2 2 2 2" xfId="40834"/>
    <cellStyle name="20% - Accent4 6 2 2 2 2 2 3" xfId="30569"/>
    <cellStyle name="20% - Accent4 6 2 2 2 2 3" xfId="15049"/>
    <cellStyle name="20% - Accent4 6 2 2 2 2 3 2" xfId="35578"/>
    <cellStyle name="20% - Accent4 6 2 2 2 2 4" xfId="25313"/>
    <cellStyle name="20% - Accent4 6 2 2 2 2 5" xfId="46105"/>
    <cellStyle name="20% - Accent4 6 2 2 2 3" xfId="7549"/>
    <cellStyle name="20% - Accent4 6 2 2 2 3 2" xfId="17817"/>
    <cellStyle name="20% - Accent4 6 2 2 2 3 2 2" xfId="38346"/>
    <cellStyle name="20% - Accent4 6 2 2 2 3 3" xfId="28081"/>
    <cellStyle name="20% - Accent4 6 2 2 2 4" xfId="12561"/>
    <cellStyle name="20% - Accent4 6 2 2 2 4 2" xfId="33090"/>
    <cellStyle name="20% - Accent4 6 2 2 2 5" xfId="22825"/>
    <cellStyle name="20% - Accent4 6 2 2 2 6" xfId="43617"/>
    <cellStyle name="20% - Accent4 6 2 2 3" xfId="3536"/>
    <cellStyle name="20% - Accent4 6 2 2 3 2" xfId="8792"/>
    <cellStyle name="20% - Accent4 6 2 2 3 2 2" xfId="19060"/>
    <cellStyle name="20% - Accent4 6 2 2 3 2 2 2" xfId="39589"/>
    <cellStyle name="20% - Accent4 6 2 2 3 2 3" xfId="29324"/>
    <cellStyle name="20% - Accent4 6 2 2 3 3" xfId="13804"/>
    <cellStyle name="20% - Accent4 6 2 2 3 3 2" xfId="34333"/>
    <cellStyle name="20% - Accent4 6 2 2 3 4" xfId="24068"/>
    <cellStyle name="20% - Accent4 6 2 2 3 5" xfId="44860"/>
    <cellStyle name="20% - Accent4 6 2 2 4" xfId="6304"/>
    <cellStyle name="20% - Accent4 6 2 2 4 2" xfId="16572"/>
    <cellStyle name="20% - Accent4 6 2 2 4 2 2" xfId="37101"/>
    <cellStyle name="20% - Accent4 6 2 2 4 3" xfId="26836"/>
    <cellStyle name="20% - Accent4 6 2 2 5" xfId="11316"/>
    <cellStyle name="20% - Accent4 6 2 2 5 2" xfId="31845"/>
    <cellStyle name="20% - Accent4 6 2 2 6" xfId="21580"/>
    <cellStyle name="20% - Accent4 6 2 2 7" xfId="42372"/>
    <cellStyle name="20% - Accent4 6 2 3" xfId="1794"/>
    <cellStyle name="20% - Accent4 6 2 3 2" xfId="4283"/>
    <cellStyle name="20% - Accent4 6 2 3 2 2" xfId="9539"/>
    <cellStyle name="20% - Accent4 6 2 3 2 2 2" xfId="19807"/>
    <cellStyle name="20% - Accent4 6 2 3 2 2 2 2" xfId="40336"/>
    <cellStyle name="20% - Accent4 6 2 3 2 2 3" xfId="30071"/>
    <cellStyle name="20% - Accent4 6 2 3 2 3" xfId="14551"/>
    <cellStyle name="20% - Accent4 6 2 3 2 3 2" xfId="35080"/>
    <cellStyle name="20% - Accent4 6 2 3 2 4" xfId="24815"/>
    <cellStyle name="20% - Accent4 6 2 3 2 5" xfId="45607"/>
    <cellStyle name="20% - Accent4 6 2 3 3" xfId="7051"/>
    <cellStyle name="20% - Accent4 6 2 3 3 2" xfId="17319"/>
    <cellStyle name="20% - Accent4 6 2 3 3 2 2" xfId="37848"/>
    <cellStyle name="20% - Accent4 6 2 3 3 3" xfId="27583"/>
    <cellStyle name="20% - Accent4 6 2 3 4" xfId="12063"/>
    <cellStyle name="20% - Accent4 6 2 3 4 2" xfId="32592"/>
    <cellStyle name="20% - Accent4 6 2 3 5" xfId="22327"/>
    <cellStyle name="20% - Accent4 6 2 3 6" xfId="43119"/>
    <cellStyle name="20% - Accent4 6 2 4" xfId="3038"/>
    <cellStyle name="20% - Accent4 6 2 4 2" xfId="8294"/>
    <cellStyle name="20% - Accent4 6 2 4 2 2" xfId="18562"/>
    <cellStyle name="20% - Accent4 6 2 4 2 2 2" xfId="39091"/>
    <cellStyle name="20% - Accent4 6 2 4 2 3" xfId="28826"/>
    <cellStyle name="20% - Accent4 6 2 4 3" xfId="13306"/>
    <cellStyle name="20% - Accent4 6 2 4 3 2" xfId="33835"/>
    <cellStyle name="20% - Accent4 6 2 4 4" xfId="23570"/>
    <cellStyle name="20% - Accent4 6 2 4 5" xfId="44362"/>
    <cellStyle name="20% - Accent4 6 2 5" xfId="5806"/>
    <cellStyle name="20% - Accent4 6 2 5 2" xfId="16074"/>
    <cellStyle name="20% - Accent4 6 2 5 2 2" xfId="36603"/>
    <cellStyle name="20% - Accent4 6 2 5 3" xfId="26338"/>
    <cellStyle name="20% - Accent4 6 2 6" xfId="10818"/>
    <cellStyle name="20% - Accent4 6 2 6 2" xfId="31347"/>
    <cellStyle name="20% - Accent4 6 2 7" xfId="21082"/>
    <cellStyle name="20% - Accent4 6 2 8" xfId="41874"/>
    <cellStyle name="20% - Accent4 6 3" xfId="795"/>
    <cellStyle name="20% - Accent4 6 3 2" xfId="2044"/>
    <cellStyle name="20% - Accent4 6 3 2 2" xfId="4532"/>
    <cellStyle name="20% - Accent4 6 3 2 2 2" xfId="9788"/>
    <cellStyle name="20% - Accent4 6 3 2 2 2 2" xfId="20056"/>
    <cellStyle name="20% - Accent4 6 3 2 2 2 2 2" xfId="40585"/>
    <cellStyle name="20% - Accent4 6 3 2 2 2 3" xfId="30320"/>
    <cellStyle name="20% - Accent4 6 3 2 2 3" xfId="14800"/>
    <cellStyle name="20% - Accent4 6 3 2 2 3 2" xfId="35329"/>
    <cellStyle name="20% - Accent4 6 3 2 2 4" xfId="25064"/>
    <cellStyle name="20% - Accent4 6 3 2 2 5" xfId="45856"/>
    <cellStyle name="20% - Accent4 6 3 2 3" xfId="7300"/>
    <cellStyle name="20% - Accent4 6 3 2 3 2" xfId="17568"/>
    <cellStyle name="20% - Accent4 6 3 2 3 2 2" xfId="38097"/>
    <cellStyle name="20% - Accent4 6 3 2 3 3" xfId="27832"/>
    <cellStyle name="20% - Accent4 6 3 2 4" xfId="12312"/>
    <cellStyle name="20% - Accent4 6 3 2 4 2" xfId="32841"/>
    <cellStyle name="20% - Accent4 6 3 2 5" xfId="22576"/>
    <cellStyle name="20% - Accent4 6 3 2 6" xfId="43368"/>
    <cellStyle name="20% - Accent4 6 3 3" xfId="3287"/>
    <cellStyle name="20% - Accent4 6 3 3 2" xfId="8543"/>
    <cellStyle name="20% - Accent4 6 3 3 2 2" xfId="18811"/>
    <cellStyle name="20% - Accent4 6 3 3 2 2 2" xfId="39340"/>
    <cellStyle name="20% - Accent4 6 3 3 2 3" xfId="29075"/>
    <cellStyle name="20% - Accent4 6 3 3 3" xfId="13555"/>
    <cellStyle name="20% - Accent4 6 3 3 3 2" xfId="34084"/>
    <cellStyle name="20% - Accent4 6 3 3 4" xfId="23819"/>
    <cellStyle name="20% - Accent4 6 3 3 5" xfId="44611"/>
    <cellStyle name="20% - Accent4 6 3 4" xfId="6055"/>
    <cellStyle name="20% - Accent4 6 3 4 2" xfId="16323"/>
    <cellStyle name="20% - Accent4 6 3 4 2 2" xfId="36852"/>
    <cellStyle name="20% - Accent4 6 3 4 3" xfId="26587"/>
    <cellStyle name="20% - Accent4 6 3 5" xfId="11067"/>
    <cellStyle name="20% - Accent4 6 3 5 2" xfId="31596"/>
    <cellStyle name="20% - Accent4 6 3 6" xfId="21331"/>
    <cellStyle name="20% - Accent4 6 3 7" xfId="42123"/>
    <cellStyle name="20% - Accent4 6 4" xfId="1292"/>
    <cellStyle name="20% - Accent4 6 4 2" xfId="2541"/>
    <cellStyle name="20% - Accent4 6 4 2 2" xfId="5029"/>
    <cellStyle name="20% - Accent4 6 4 2 2 2" xfId="10285"/>
    <cellStyle name="20% - Accent4 6 4 2 2 2 2" xfId="20553"/>
    <cellStyle name="20% - Accent4 6 4 2 2 2 2 2" xfId="41082"/>
    <cellStyle name="20% - Accent4 6 4 2 2 2 3" xfId="30817"/>
    <cellStyle name="20% - Accent4 6 4 2 2 3" xfId="15297"/>
    <cellStyle name="20% - Accent4 6 4 2 2 3 2" xfId="35826"/>
    <cellStyle name="20% - Accent4 6 4 2 2 4" xfId="25561"/>
    <cellStyle name="20% - Accent4 6 4 2 2 5" xfId="46353"/>
    <cellStyle name="20% - Accent4 6 4 2 3" xfId="7797"/>
    <cellStyle name="20% - Accent4 6 4 2 3 2" xfId="18065"/>
    <cellStyle name="20% - Accent4 6 4 2 3 2 2" xfId="38594"/>
    <cellStyle name="20% - Accent4 6 4 2 3 3" xfId="28329"/>
    <cellStyle name="20% - Accent4 6 4 2 4" xfId="12809"/>
    <cellStyle name="20% - Accent4 6 4 2 4 2" xfId="33338"/>
    <cellStyle name="20% - Accent4 6 4 2 5" xfId="23073"/>
    <cellStyle name="20% - Accent4 6 4 2 6" xfId="43865"/>
    <cellStyle name="20% - Accent4 6 4 3" xfId="3784"/>
    <cellStyle name="20% - Accent4 6 4 3 2" xfId="9040"/>
    <cellStyle name="20% - Accent4 6 4 3 2 2" xfId="19308"/>
    <cellStyle name="20% - Accent4 6 4 3 2 2 2" xfId="39837"/>
    <cellStyle name="20% - Accent4 6 4 3 2 3" xfId="29572"/>
    <cellStyle name="20% - Accent4 6 4 3 3" xfId="14052"/>
    <cellStyle name="20% - Accent4 6 4 3 3 2" xfId="34581"/>
    <cellStyle name="20% - Accent4 6 4 3 4" xfId="24316"/>
    <cellStyle name="20% - Accent4 6 4 3 5" xfId="45108"/>
    <cellStyle name="20% - Accent4 6 4 4" xfId="6552"/>
    <cellStyle name="20% - Accent4 6 4 4 2" xfId="16820"/>
    <cellStyle name="20% - Accent4 6 4 4 2 2" xfId="37349"/>
    <cellStyle name="20% - Accent4 6 4 4 3" xfId="27084"/>
    <cellStyle name="20% - Accent4 6 4 5" xfId="11564"/>
    <cellStyle name="20% - Accent4 6 4 5 2" xfId="32093"/>
    <cellStyle name="20% - Accent4 6 4 6" xfId="21828"/>
    <cellStyle name="20% - Accent4 6 4 7" xfId="42620"/>
    <cellStyle name="20% - Accent4 6 5" xfId="1545"/>
    <cellStyle name="20% - Accent4 6 5 2" xfId="4034"/>
    <cellStyle name="20% - Accent4 6 5 2 2" xfId="9290"/>
    <cellStyle name="20% - Accent4 6 5 2 2 2" xfId="19558"/>
    <cellStyle name="20% - Accent4 6 5 2 2 2 2" xfId="40087"/>
    <cellStyle name="20% - Accent4 6 5 2 2 3" xfId="29822"/>
    <cellStyle name="20% - Accent4 6 5 2 3" xfId="14302"/>
    <cellStyle name="20% - Accent4 6 5 2 3 2" xfId="34831"/>
    <cellStyle name="20% - Accent4 6 5 2 4" xfId="24566"/>
    <cellStyle name="20% - Accent4 6 5 2 5" xfId="45358"/>
    <cellStyle name="20% - Accent4 6 5 3" xfId="6802"/>
    <cellStyle name="20% - Accent4 6 5 3 2" xfId="17070"/>
    <cellStyle name="20% - Accent4 6 5 3 2 2" xfId="37599"/>
    <cellStyle name="20% - Accent4 6 5 3 3" xfId="27334"/>
    <cellStyle name="20% - Accent4 6 5 4" xfId="11814"/>
    <cellStyle name="20% - Accent4 6 5 4 2" xfId="32343"/>
    <cellStyle name="20% - Accent4 6 5 5" xfId="22078"/>
    <cellStyle name="20% - Accent4 6 5 6" xfId="42870"/>
    <cellStyle name="20% - Accent4 6 6" xfId="2789"/>
    <cellStyle name="20% - Accent4 6 6 2" xfId="8045"/>
    <cellStyle name="20% - Accent4 6 6 2 2" xfId="18313"/>
    <cellStyle name="20% - Accent4 6 6 2 2 2" xfId="38842"/>
    <cellStyle name="20% - Accent4 6 6 2 3" xfId="28577"/>
    <cellStyle name="20% - Accent4 6 6 3" xfId="13057"/>
    <cellStyle name="20% - Accent4 6 6 3 2" xfId="33586"/>
    <cellStyle name="20% - Accent4 6 6 4" xfId="23321"/>
    <cellStyle name="20% - Accent4 6 6 5" xfId="44113"/>
    <cellStyle name="20% - Accent4 6 7" xfId="5557"/>
    <cellStyle name="20% - Accent4 6 7 2" xfId="15825"/>
    <cellStyle name="20% - Accent4 6 7 2 2" xfId="36354"/>
    <cellStyle name="20% - Accent4 6 7 3" xfId="26089"/>
    <cellStyle name="20% - Accent4 6 7 4" xfId="41625"/>
    <cellStyle name="20% - Accent4 6 8" xfId="5309"/>
    <cellStyle name="20% - Accent4 6 8 2" xfId="15577"/>
    <cellStyle name="20% - Accent4 6 8 2 2" xfId="36106"/>
    <cellStyle name="20% - Accent4 6 8 3" xfId="25841"/>
    <cellStyle name="20% - Accent4 6 9" xfId="10569"/>
    <cellStyle name="20% - Accent4 6 9 2" xfId="31098"/>
    <cellStyle name="20% - Accent4 7" xfId="304"/>
    <cellStyle name="20% - Accent4 7 2" xfId="808"/>
    <cellStyle name="20% - Accent4 7 2 2" xfId="2057"/>
    <cellStyle name="20% - Accent4 7 2 2 2" xfId="4545"/>
    <cellStyle name="20% - Accent4 7 2 2 2 2" xfId="9801"/>
    <cellStyle name="20% - Accent4 7 2 2 2 2 2" xfId="20069"/>
    <cellStyle name="20% - Accent4 7 2 2 2 2 2 2" xfId="40598"/>
    <cellStyle name="20% - Accent4 7 2 2 2 2 3" xfId="30333"/>
    <cellStyle name="20% - Accent4 7 2 2 2 3" xfId="14813"/>
    <cellStyle name="20% - Accent4 7 2 2 2 3 2" xfId="35342"/>
    <cellStyle name="20% - Accent4 7 2 2 2 4" xfId="25077"/>
    <cellStyle name="20% - Accent4 7 2 2 2 5" xfId="45869"/>
    <cellStyle name="20% - Accent4 7 2 2 3" xfId="7313"/>
    <cellStyle name="20% - Accent4 7 2 2 3 2" xfId="17581"/>
    <cellStyle name="20% - Accent4 7 2 2 3 2 2" xfId="38110"/>
    <cellStyle name="20% - Accent4 7 2 2 3 3" xfId="27845"/>
    <cellStyle name="20% - Accent4 7 2 2 4" xfId="12325"/>
    <cellStyle name="20% - Accent4 7 2 2 4 2" xfId="32854"/>
    <cellStyle name="20% - Accent4 7 2 2 5" xfId="22589"/>
    <cellStyle name="20% - Accent4 7 2 2 6" xfId="43381"/>
    <cellStyle name="20% - Accent4 7 2 3" xfId="3300"/>
    <cellStyle name="20% - Accent4 7 2 3 2" xfId="8556"/>
    <cellStyle name="20% - Accent4 7 2 3 2 2" xfId="18824"/>
    <cellStyle name="20% - Accent4 7 2 3 2 2 2" xfId="39353"/>
    <cellStyle name="20% - Accent4 7 2 3 2 3" xfId="29088"/>
    <cellStyle name="20% - Accent4 7 2 3 3" xfId="13568"/>
    <cellStyle name="20% - Accent4 7 2 3 3 2" xfId="34097"/>
    <cellStyle name="20% - Accent4 7 2 3 4" xfId="23832"/>
    <cellStyle name="20% - Accent4 7 2 3 5" xfId="44624"/>
    <cellStyle name="20% - Accent4 7 2 4" xfId="6068"/>
    <cellStyle name="20% - Accent4 7 2 4 2" xfId="16336"/>
    <cellStyle name="20% - Accent4 7 2 4 2 2" xfId="36865"/>
    <cellStyle name="20% - Accent4 7 2 4 3" xfId="26600"/>
    <cellStyle name="20% - Accent4 7 2 5" xfId="11080"/>
    <cellStyle name="20% - Accent4 7 2 5 2" xfId="31609"/>
    <cellStyle name="20% - Accent4 7 2 6" xfId="21344"/>
    <cellStyle name="20% - Accent4 7 2 7" xfId="42136"/>
    <cellStyle name="20% - Accent4 7 3" xfId="1558"/>
    <cellStyle name="20% - Accent4 7 3 2" xfId="4047"/>
    <cellStyle name="20% - Accent4 7 3 2 2" xfId="9303"/>
    <cellStyle name="20% - Accent4 7 3 2 2 2" xfId="19571"/>
    <cellStyle name="20% - Accent4 7 3 2 2 2 2" xfId="40100"/>
    <cellStyle name="20% - Accent4 7 3 2 2 3" xfId="29835"/>
    <cellStyle name="20% - Accent4 7 3 2 3" xfId="14315"/>
    <cellStyle name="20% - Accent4 7 3 2 3 2" xfId="34844"/>
    <cellStyle name="20% - Accent4 7 3 2 4" xfId="24579"/>
    <cellStyle name="20% - Accent4 7 3 2 5" xfId="45371"/>
    <cellStyle name="20% - Accent4 7 3 3" xfId="6815"/>
    <cellStyle name="20% - Accent4 7 3 3 2" xfId="17083"/>
    <cellStyle name="20% - Accent4 7 3 3 2 2" xfId="37612"/>
    <cellStyle name="20% - Accent4 7 3 3 3" xfId="27347"/>
    <cellStyle name="20% - Accent4 7 3 4" xfId="11827"/>
    <cellStyle name="20% - Accent4 7 3 4 2" xfId="32356"/>
    <cellStyle name="20% - Accent4 7 3 5" xfId="22091"/>
    <cellStyle name="20% - Accent4 7 3 6" xfId="42883"/>
    <cellStyle name="20% - Accent4 7 4" xfId="2802"/>
    <cellStyle name="20% - Accent4 7 4 2" xfId="8058"/>
    <cellStyle name="20% - Accent4 7 4 2 2" xfId="18326"/>
    <cellStyle name="20% - Accent4 7 4 2 2 2" xfId="38855"/>
    <cellStyle name="20% - Accent4 7 4 2 3" xfId="28590"/>
    <cellStyle name="20% - Accent4 7 4 3" xfId="13070"/>
    <cellStyle name="20% - Accent4 7 4 3 2" xfId="33599"/>
    <cellStyle name="20% - Accent4 7 4 4" xfId="23334"/>
    <cellStyle name="20% - Accent4 7 4 5" xfId="44126"/>
    <cellStyle name="20% - Accent4 7 5" xfId="5570"/>
    <cellStyle name="20% - Accent4 7 5 2" xfId="15838"/>
    <cellStyle name="20% - Accent4 7 5 2 2" xfId="36367"/>
    <cellStyle name="20% - Accent4 7 5 3" xfId="26102"/>
    <cellStyle name="20% - Accent4 7 6" xfId="10582"/>
    <cellStyle name="20% - Accent4 7 6 2" xfId="31111"/>
    <cellStyle name="20% - Accent4 7 7" xfId="20846"/>
    <cellStyle name="20% - Accent4 7 8" xfId="41638"/>
    <cellStyle name="20% - Accent4 8" xfId="556"/>
    <cellStyle name="20% - Accent4 8 2" xfId="1807"/>
    <cellStyle name="20% - Accent4 8 2 2" xfId="4296"/>
    <cellStyle name="20% - Accent4 8 2 2 2" xfId="9552"/>
    <cellStyle name="20% - Accent4 8 2 2 2 2" xfId="19820"/>
    <cellStyle name="20% - Accent4 8 2 2 2 2 2" xfId="40349"/>
    <cellStyle name="20% - Accent4 8 2 2 2 3" xfId="30084"/>
    <cellStyle name="20% - Accent4 8 2 2 3" xfId="14564"/>
    <cellStyle name="20% - Accent4 8 2 2 3 2" xfId="35093"/>
    <cellStyle name="20% - Accent4 8 2 2 4" xfId="24828"/>
    <cellStyle name="20% - Accent4 8 2 2 5" xfId="45620"/>
    <cellStyle name="20% - Accent4 8 2 3" xfId="7064"/>
    <cellStyle name="20% - Accent4 8 2 3 2" xfId="17332"/>
    <cellStyle name="20% - Accent4 8 2 3 2 2" xfId="37861"/>
    <cellStyle name="20% - Accent4 8 2 3 3" xfId="27596"/>
    <cellStyle name="20% - Accent4 8 2 4" xfId="12076"/>
    <cellStyle name="20% - Accent4 8 2 4 2" xfId="32605"/>
    <cellStyle name="20% - Accent4 8 2 5" xfId="22340"/>
    <cellStyle name="20% - Accent4 8 2 6" xfId="43132"/>
    <cellStyle name="20% - Accent4 8 3" xfId="3051"/>
    <cellStyle name="20% - Accent4 8 3 2" xfId="8307"/>
    <cellStyle name="20% - Accent4 8 3 2 2" xfId="18575"/>
    <cellStyle name="20% - Accent4 8 3 2 2 2" xfId="39104"/>
    <cellStyle name="20% - Accent4 8 3 2 3" xfId="28839"/>
    <cellStyle name="20% - Accent4 8 3 3" xfId="13319"/>
    <cellStyle name="20% - Accent4 8 3 3 2" xfId="33848"/>
    <cellStyle name="20% - Accent4 8 3 4" xfId="23583"/>
    <cellStyle name="20% - Accent4 8 3 5" xfId="44375"/>
    <cellStyle name="20% - Accent4 8 4" xfId="5819"/>
    <cellStyle name="20% - Accent4 8 4 2" xfId="16087"/>
    <cellStyle name="20% - Accent4 8 4 2 2" xfId="36616"/>
    <cellStyle name="20% - Accent4 8 4 3" xfId="26351"/>
    <cellStyle name="20% - Accent4 8 5" xfId="10831"/>
    <cellStyle name="20% - Accent4 8 5 2" xfId="31360"/>
    <cellStyle name="20% - Accent4 8 6" xfId="21095"/>
    <cellStyle name="20% - Accent4 8 7" xfId="41887"/>
    <cellStyle name="20% - Accent4 9" xfId="1058"/>
    <cellStyle name="20% - Accent4 9 2" xfId="2307"/>
    <cellStyle name="20% - Accent4 9 2 2" xfId="4795"/>
    <cellStyle name="20% - Accent4 9 2 2 2" xfId="10051"/>
    <cellStyle name="20% - Accent4 9 2 2 2 2" xfId="20319"/>
    <cellStyle name="20% - Accent4 9 2 2 2 2 2" xfId="40848"/>
    <cellStyle name="20% - Accent4 9 2 2 2 3" xfId="30583"/>
    <cellStyle name="20% - Accent4 9 2 2 3" xfId="15063"/>
    <cellStyle name="20% - Accent4 9 2 2 3 2" xfId="35592"/>
    <cellStyle name="20% - Accent4 9 2 2 4" xfId="25327"/>
    <cellStyle name="20% - Accent4 9 2 2 5" xfId="46119"/>
    <cellStyle name="20% - Accent4 9 2 3" xfId="7563"/>
    <cellStyle name="20% - Accent4 9 2 3 2" xfId="17831"/>
    <cellStyle name="20% - Accent4 9 2 3 2 2" xfId="38360"/>
    <cellStyle name="20% - Accent4 9 2 3 3" xfId="28095"/>
    <cellStyle name="20% - Accent4 9 2 4" xfId="12575"/>
    <cellStyle name="20% - Accent4 9 2 4 2" xfId="33104"/>
    <cellStyle name="20% - Accent4 9 2 5" xfId="22839"/>
    <cellStyle name="20% - Accent4 9 2 6" xfId="43631"/>
    <cellStyle name="20% - Accent4 9 3" xfId="3550"/>
    <cellStyle name="20% - Accent4 9 3 2" xfId="8806"/>
    <cellStyle name="20% - Accent4 9 3 2 2" xfId="19074"/>
    <cellStyle name="20% - Accent4 9 3 2 2 2" xfId="39603"/>
    <cellStyle name="20% - Accent4 9 3 2 3" xfId="29338"/>
    <cellStyle name="20% - Accent4 9 3 3" xfId="13818"/>
    <cellStyle name="20% - Accent4 9 3 3 2" xfId="34347"/>
    <cellStyle name="20% - Accent4 9 3 4" xfId="24082"/>
    <cellStyle name="20% - Accent4 9 3 5" xfId="44874"/>
    <cellStyle name="20% - Accent4 9 4" xfId="6318"/>
    <cellStyle name="20% - Accent4 9 4 2" xfId="16586"/>
    <cellStyle name="20% - Accent4 9 4 2 2" xfId="37115"/>
    <cellStyle name="20% - Accent4 9 4 3" xfId="26850"/>
    <cellStyle name="20% - Accent4 9 5" xfId="11330"/>
    <cellStyle name="20% - Accent4 9 5 2" xfId="31859"/>
    <cellStyle name="20% - Accent4 9 6" xfId="21594"/>
    <cellStyle name="20% - Accent4 9 7" xfId="42386"/>
    <cellStyle name="20% - Accent5" xfId="34" builtinId="46" customBuiltin="1"/>
    <cellStyle name="20% - Accent5 10" xfId="1308"/>
    <cellStyle name="20% - Accent5 10 2" xfId="3800"/>
    <cellStyle name="20% - Accent5 10 2 2" xfId="9056"/>
    <cellStyle name="20% - Accent5 10 2 2 2" xfId="19324"/>
    <cellStyle name="20% - Accent5 10 2 2 2 2" xfId="39853"/>
    <cellStyle name="20% - Accent5 10 2 2 3" xfId="29588"/>
    <cellStyle name="20% - Accent5 10 2 3" xfId="14068"/>
    <cellStyle name="20% - Accent5 10 2 3 2" xfId="34597"/>
    <cellStyle name="20% - Accent5 10 2 4" xfId="24332"/>
    <cellStyle name="20% - Accent5 10 2 5" xfId="45124"/>
    <cellStyle name="20% - Accent5 10 3" xfId="6568"/>
    <cellStyle name="20% - Accent5 10 3 2" xfId="16836"/>
    <cellStyle name="20% - Accent5 10 3 2 2" xfId="37365"/>
    <cellStyle name="20% - Accent5 10 3 3" xfId="27100"/>
    <cellStyle name="20% - Accent5 10 4" xfId="11580"/>
    <cellStyle name="20% - Accent5 10 4 2" xfId="32109"/>
    <cellStyle name="20% - Accent5 10 5" xfId="21844"/>
    <cellStyle name="20% - Accent5 10 6" xfId="42636"/>
    <cellStyle name="20% - Accent5 11" xfId="2557"/>
    <cellStyle name="20% - Accent5 11 2" xfId="7813"/>
    <cellStyle name="20% - Accent5 11 2 2" xfId="18081"/>
    <cellStyle name="20% - Accent5 11 2 2 2" xfId="38610"/>
    <cellStyle name="20% - Accent5 11 2 3" xfId="28345"/>
    <cellStyle name="20% - Accent5 11 3" xfId="12825"/>
    <cellStyle name="20% - Accent5 11 3 2" xfId="33354"/>
    <cellStyle name="20% - Accent5 11 4" xfId="23089"/>
    <cellStyle name="20% - Accent5 11 5" xfId="43881"/>
    <cellStyle name="20% - Accent5 12" xfId="5048"/>
    <cellStyle name="20% - Accent5 12 2" xfId="10304"/>
    <cellStyle name="20% - Accent5 12 2 2" xfId="20572"/>
    <cellStyle name="20% - Accent5 12 2 2 2" xfId="41101"/>
    <cellStyle name="20% - Accent5 12 2 3" xfId="30836"/>
    <cellStyle name="20% - Accent5 12 3" xfId="15316"/>
    <cellStyle name="20% - Accent5 12 3 2" xfId="35845"/>
    <cellStyle name="20% - Accent5 12 4" xfId="25580"/>
    <cellStyle name="20% - Accent5 12 5" xfId="46372"/>
    <cellStyle name="20% - Accent5 13" xfId="5063"/>
    <cellStyle name="20% - Accent5 13 2" xfId="10319"/>
    <cellStyle name="20% - Accent5 13 2 2" xfId="20587"/>
    <cellStyle name="20% - Accent5 13 2 2 2" xfId="41116"/>
    <cellStyle name="20% - Accent5 13 2 3" xfId="30851"/>
    <cellStyle name="20% - Accent5 13 3" xfId="15331"/>
    <cellStyle name="20% - Accent5 13 3 2" xfId="35860"/>
    <cellStyle name="20% - Accent5 13 4" xfId="25595"/>
    <cellStyle name="20% - Accent5 13 5" xfId="46387"/>
    <cellStyle name="20% - Accent5 14" xfId="5325"/>
    <cellStyle name="20% - Accent5 14 2" xfId="15593"/>
    <cellStyle name="20% - Accent5 14 2 2" xfId="36122"/>
    <cellStyle name="20% - Accent5 14 3" xfId="25857"/>
    <cellStyle name="20% - Accent5 14 4" xfId="41393"/>
    <cellStyle name="20% - Accent5 15" xfId="5077"/>
    <cellStyle name="20% - Accent5 15 2" xfId="15345"/>
    <cellStyle name="20% - Accent5 15 2 2" xfId="35874"/>
    <cellStyle name="20% - Accent5 15 3" xfId="25609"/>
    <cellStyle name="20% - Accent5 16" xfId="10332"/>
    <cellStyle name="20% - Accent5 16 2" xfId="30864"/>
    <cellStyle name="20% - Accent5 17" xfId="20601"/>
    <cellStyle name="20% - Accent5 18" xfId="41131"/>
    <cellStyle name="20% - Accent5 19" xfId="41145"/>
    <cellStyle name="20% - Accent5 2" xfId="63"/>
    <cellStyle name="20% - Accent5 2 10" xfId="5095"/>
    <cellStyle name="20% - Accent5 2 10 2" xfId="15363"/>
    <cellStyle name="20% - Accent5 2 10 2 2" xfId="35892"/>
    <cellStyle name="20% - Accent5 2 10 3" xfId="25627"/>
    <cellStyle name="20% - Accent5 2 11" xfId="10355"/>
    <cellStyle name="20% - Accent5 2 11 2" xfId="30884"/>
    <cellStyle name="20% - Accent5 2 12" xfId="20619"/>
    <cellStyle name="20% - Accent5 2 13" xfId="41163"/>
    <cellStyle name="20% - Accent5 2 2" xfId="135"/>
    <cellStyle name="20% - Accent5 2 2 10" xfId="10415"/>
    <cellStyle name="20% - Accent5 2 2 10 2" xfId="30944"/>
    <cellStyle name="20% - Accent5 2 2 11" xfId="20679"/>
    <cellStyle name="20% - Accent5 2 2 12" xfId="41223"/>
    <cellStyle name="20% - Accent5 2 2 2" xfId="254"/>
    <cellStyle name="20% - Accent5 2 2 2 10" xfId="20796"/>
    <cellStyle name="20% - Accent5 2 2 2 11" xfId="41340"/>
    <cellStyle name="20% - Accent5 2 2 2 2" xfId="506"/>
    <cellStyle name="20% - Accent5 2 2 2 2 2" xfId="1007"/>
    <cellStyle name="20% - Accent5 2 2 2 2 2 2" xfId="2256"/>
    <cellStyle name="20% - Accent5 2 2 2 2 2 2 2" xfId="4744"/>
    <cellStyle name="20% - Accent5 2 2 2 2 2 2 2 2" xfId="10000"/>
    <cellStyle name="20% - Accent5 2 2 2 2 2 2 2 2 2" xfId="20268"/>
    <cellStyle name="20% - Accent5 2 2 2 2 2 2 2 2 2 2" xfId="40797"/>
    <cellStyle name="20% - Accent5 2 2 2 2 2 2 2 2 3" xfId="30532"/>
    <cellStyle name="20% - Accent5 2 2 2 2 2 2 2 3" xfId="15012"/>
    <cellStyle name="20% - Accent5 2 2 2 2 2 2 2 3 2" xfId="35541"/>
    <cellStyle name="20% - Accent5 2 2 2 2 2 2 2 4" xfId="25276"/>
    <cellStyle name="20% - Accent5 2 2 2 2 2 2 2 5" xfId="46068"/>
    <cellStyle name="20% - Accent5 2 2 2 2 2 2 3" xfId="7512"/>
    <cellStyle name="20% - Accent5 2 2 2 2 2 2 3 2" xfId="17780"/>
    <cellStyle name="20% - Accent5 2 2 2 2 2 2 3 2 2" xfId="38309"/>
    <cellStyle name="20% - Accent5 2 2 2 2 2 2 3 3" xfId="28044"/>
    <cellStyle name="20% - Accent5 2 2 2 2 2 2 4" xfId="12524"/>
    <cellStyle name="20% - Accent5 2 2 2 2 2 2 4 2" xfId="33053"/>
    <cellStyle name="20% - Accent5 2 2 2 2 2 2 5" xfId="22788"/>
    <cellStyle name="20% - Accent5 2 2 2 2 2 2 6" xfId="43580"/>
    <cellStyle name="20% - Accent5 2 2 2 2 2 3" xfId="3499"/>
    <cellStyle name="20% - Accent5 2 2 2 2 2 3 2" xfId="8755"/>
    <cellStyle name="20% - Accent5 2 2 2 2 2 3 2 2" xfId="19023"/>
    <cellStyle name="20% - Accent5 2 2 2 2 2 3 2 2 2" xfId="39552"/>
    <cellStyle name="20% - Accent5 2 2 2 2 2 3 2 3" xfId="29287"/>
    <cellStyle name="20% - Accent5 2 2 2 2 2 3 3" xfId="13767"/>
    <cellStyle name="20% - Accent5 2 2 2 2 2 3 3 2" xfId="34296"/>
    <cellStyle name="20% - Accent5 2 2 2 2 2 3 4" xfId="24031"/>
    <cellStyle name="20% - Accent5 2 2 2 2 2 3 5" xfId="44823"/>
    <cellStyle name="20% - Accent5 2 2 2 2 2 4" xfId="6267"/>
    <cellStyle name="20% - Accent5 2 2 2 2 2 4 2" xfId="16535"/>
    <cellStyle name="20% - Accent5 2 2 2 2 2 4 2 2" xfId="37064"/>
    <cellStyle name="20% - Accent5 2 2 2 2 2 4 3" xfId="26799"/>
    <cellStyle name="20% - Accent5 2 2 2 2 2 5" xfId="11279"/>
    <cellStyle name="20% - Accent5 2 2 2 2 2 5 2" xfId="31808"/>
    <cellStyle name="20% - Accent5 2 2 2 2 2 6" xfId="21543"/>
    <cellStyle name="20% - Accent5 2 2 2 2 2 7" xfId="42335"/>
    <cellStyle name="20% - Accent5 2 2 2 2 3" xfId="1757"/>
    <cellStyle name="20% - Accent5 2 2 2 2 3 2" xfId="4246"/>
    <cellStyle name="20% - Accent5 2 2 2 2 3 2 2" xfId="9502"/>
    <cellStyle name="20% - Accent5 2 2 2 2 3 2 2 2" xfId="19770"/>
    <cellStyle name="20% - Accent5 2 2 2 2 3 2 2 2 2" xfId="40299"/>
    <cellStyle name="20% - Accent5 2 2 2 2 3 2 2 3" xfId="30034"/>
    <cellStyle name="20% - Accent5 2 2 2 2 3 2 3" xfId="14514"/>
    <cellStyle name="20% - Accent5 2 2 2 2 3 2 3 2" xfId="35043"/>
    <cellStyle name="20% - Accent5 2 2 2 2 3 2 4" xfId="24778"/>
    <cellStyle name="20% - Accent5 2 2 2 2 3 2 5" xfId="45570"/>
    <cellStyle name="20% - Accent5 2 2 2 2 3 3" xfId="7014"/>
    <cellStyle name="20% - Accent5 2 2 2 2 3 3 2" xfId="17282"/>
    <cellStyle name="20% - Accent5 2 2 2 2 3 3 2 2" xfId="37811"/>
    <cellStyle name="20% - Accent5 2 2 2 2 3 3 3" xfId="27546"/>
    <cellStyle name="20% - Accent5 2 2 2 2 3 4" xfId="12026"/>
    <cellStyle name="20% - Accent5 2 2 2 2 3 4 2" xfId="32555"/>
    <cellStyle name="20% - Accent5 2 2 2 2 3 5" xfId="22290"/>
    <cellStyle name="20% - Accent5 2 2 2 2 3 6" xfId="43082"/>
    <cellStyle name="20% - Accent5 2 2 2 2 4" xfId="3001"/>
    <cellStyle name="20% - Accent5 2 2 2 2 4 2" xfId="8257"/>
    <cellStyle name="20% - Accent5 2 2 2 2 4 2 2" xfId="18525"/>
    <cellStyle name="20% - Accent5 2 2 2 2 4 2 2 2" xfId="39054"/>
    <cellStyle name="20% - Accent5 2 2 2 2 4 2 3" xfId="28789"/>
    <cellStyle name="20% - Accent5 2 2 2 2 4 3" xfId="13269"/>
    <cellStyle name="20% - Accent5 2 2 2 2 4 3 2" xfId="33798"/>
    <cellStyle name="20% - Accent5 2 2 2 2 4 4" xfId="23533"/>
    <cellStyle name="20% - Accent5 2 2 2 2 4 5" xfId="44325"/>
    <cellStyle name="20% - Accent5 2 2 2 2 5" xfId="5769"/>
    <cellStyle name="20% - Accent5 2 2 2 2 5 2" xfId="16037"/>
    <cellStyle name="20% - Accent5 2 2 2 2 5 2 2" xfId="36566"/>
    <cellStyle name="20% - Accent5 2 2 2 2 5 3" xfId="26301"/>
    <cellStyle name="20% - Accent5 2 2 2 2 6" xfId="10781"/>
    <cellStyle name="20% - Accent5 2 2 2 2 6 2" xfId="31310"/>
    <cellStyle name="20% - Accent5 2 2 2 2 7" xfId="21045"/>
    <cellStyle name="20% - Accent5 2 2 2 2 8" xfId="41837"/>
    <cellStyle name="20% - Accent5 2 2 2 3" xfId="758"/>
    <cellStyle name="20% - Accent5 2 2 2 3 2" xfId="2007"/>
    <cellStyle name="20% - Accent5 2 2 2 3 2 2" xfId="4495"/>
    <cellStyle name="20% - Accent5 2 2 2 3 2 2 2" xfId="9751"/>
    <cellStyle name="20% - Accent5 2 2 2 3 2 2 2 2" xfId="20019"/>
    <cellStyle name="20% - Accent5 2 2 2 3 2 2 2 2 2" xfId="40548"/>
    <cellStyle name="20% - Accent5 2 2 2 3 2 2 2 3" xfId="30283"/>
    <cellStyle name="20% - Accent5 2 2 2 3 2 2 3" xfId="14763"/>
    <cellStyle name="20% - Accent5 2 2 2 3 2 2 3 2" xfId="35292"/>
    <cellStyle name="20% - Accent5 2 2 2 3 2 2 4" xfId="25027"/>
    <cellStyle name="20% - Accent5 2 2 2 3 2 2 5" xfId="45819"/>
    <cellStyle name="20% - Accent5 2 2 2 3 2 3" xfId="7263"/>
    <cellStyle name="20% - Accent5 2 2 2 3 2 3 2" xfId="17531"/>
    <cellStyle name="20% - Accent5 2 2 2 3 2 3 2 2" xfId="38060"/>
    <cellStyle name="20% - Accent5 2 2 2 3 2 3 3" xfId="27795"/>
    <cellStyle name="20% - Accent5 2 2 2 3 2 4" xfId="12275"/>
    <cellStyle name="20% - Accent5 2 2 2 3 2 4 2" xfId="32804"/>
    <cellStyle name="20% - Accent5 2 2 2 3 2 5" xfId="22539"/>
    <cellStyle name="20% - Accent5 2 2 2 3 2 6" xfId="43331"/>
    <cellStyle name="20% - Accent5 2 2 2 3 3" xfId="3250"/>
    <cellStyle name="20% - Accent5 2 2 2 3 3 2" xfId="8506"/>
    <cellStyle name="20% - Accent5 2 2 2 3 3 2 2" xfId="18774"/>
    <cellStyle name="20% - Accent5 2 2 2 3 3 2 2 2" xfId="39303"/>
    <cellStyle name="20% - Accent5 2 2 2 3 3 2 3" xfId="29038"/>
    <cellStyle name="20% - Accent5 2 2 2 3 3 3" xfId="13518"/>
    <cellStyle name="20% - Accent5 2 2 2 3 3 3 2" xfId="34047"/>
    <cellStyle name="20% - Accent5 2 2 2 3 3 4" xfId="23782"/>
    <cellStyle name="20% - Accent5 2 2 2 3 3 5" xfId="44574"/>
    <cellStyle name="20% - Accent5 2 2 2 3 4" xfId="6018"/>
    <cellStyle name="20% - Accent5 2 2 2 3 4 2" xfId="16286"/>
    <cellStyle name="20% - Accent5 2 2 2 3 4 2 2" xfId="36815"/>
    <cellStyle name="20% - Accent5 2 2 2 3 4 3" xfId="26550"/>
    <cellStyle name="20% - Accent5 2 2 2 3 5" xfId="11030"/>
    <cellStyle name="20% - Accent5 2 2 2 3 5 2" xfId="31559"/>
    <cellStyle name="20% - Accent5 2 2 2 3 6" xfId="21294"/>
    <cellStyle name="20% - Accent5 2 2 2 3 7" xfId="42086"/>
    <cellStyle name="20% - Accent5 2 2 2 4" xfId="1255"/>
    <cellStyle name="20% - Accent5 2 2 2 4 2" xfId="2504"/>
    <cellStyle name="20% - Accent5 2 2 2 4 2 2" xfId="4992"/>
    <cellStyle name="20% - Accent5 2 2 2 4 2 2 2" xfId="10248"/>
    <cellStyle name="20% - Accent5 2 2 2 4 2 2 2 2" xfId="20516"/>
    <cellStyle name="20% - Accent5 2 2 2 4 2 2 2 2 2" xfId="41045"/>
    <cellStyle name="20% - Accent5 2 2 2 4 2 2 2 3" xfId="30780"/>
    <cellStyle name="20% - Accent5 2 2 2 4 2 2 3" xfId="15260"/>
    <cellStyle name="20% - Accent5 2 2 2 4 2 2 3 2" xfId="35789"/>
    <cellStyle name="20% - Accent5 2 2 2 4 2 2 4" xfId="25524"/>
    <cellStyle name="20% - Accent5 2 2 2 4 2 2 5" xfId="46316"/>
    <cellStyle name="20% - Accent5 2 2 2 4 2 3" xfId="7760"/>
    <cellStyle name="20% - Accent5 2 2 2 4 2 3 2" xfId="18028"/>
    <cellStyle name="20% - Accent5 2 2 2 4 2 3 2 2" xfId="38557"/>
    <cellStyle name="20% - Accent5 2 2 2 4 2 3 3" xfId="28292"/>
    <cellStyle name="20% - Accent5 2 2 2 4 2 4" xfId="12772"/>
    <cellStyle name="20% - Accent5 2 2 2 4 2 4 2" xfId="33301"/>
    <cellStyle name="20% - Accent5 2 2 2 4 2 5" xfId="23036"/>
    <cellStyle name="20% - Accent5 2 2 2 4 2 6" xfId="43828"/>
    <cellStyle name="20% - Accent5 2 2 2 4 3" xfId="3747"/>
    <cellStyle name="20% - Accent5 2 2 2 4 3 2" xfId="9003"/>
    <cellStyle name="20% - Accent5 2 2 2 4 3 2 2" xfId="19271"/>
    <cellStyle name="20% - Accent5 2 2 2 4 3 2 2 2" xfId="39800"/>
    <cellStyle name="20% - Accent5 2 2 2 4 3 2 3" xfId="29535"/>
    <cellStyle name="20% - Accent5 2 2 2 4 3 3" xfId="14015"/>
    <cellStyle name="20% - Accent5 2 2 2 4 3 3 2" xfId="34544"/>
    <cellStyle name="20% - Accent5 2 2 2 4 3 4" xfId="24279"/>
    <cellStyle name="20% - Accent5 2 2 2 4 3 5" xfId="45071"/>
    <cellStyle name="20% - Accent5 2 2 2 4 4" xfId="6515"/>
    <cellStyle name="20% - Accent5 2 2 2 4 4 2" xfId="16783"/>
    <cellStyle name="20% - Accent5 2 2 2 4 4 2 2" xfId="37312"/>
    <cellStyle name="20% - Accent5 2 2 2 4 4 3" xfId="27047"/>
    <cellStyle name="20% - Accent5 2 2 2 4 5" xfId="11527"/>
    <cellStyle name="20% - Accent5 2 2 2 4 5 2" xfId="32056"/>
    <cellStyle name="20% - Accent5 2 2 2 4 6" xfId="21791"/>
    <cellStyle name="20% - Accent5 2 2 2 4 7" xfId="42583"/>
    <cellStyle name="20% - Accent5 2 2 2 5" xfId="1508"/>
    <cellStyle name="20% - Accent5 2 2 2 5 2" xfId="3997"/>
    <cellStyle name="20% - Accent5 2 2 2 5 2 2" xfId="9253"/>
    <cellStyle name="20% - Accent5 2 2 2 5 2 2 2" xfId="19521"/>
    <cellStyle name="20% - Accent5 2 2 2 5 2 2 2 2" xfId="40050"/>
    <cellStyle name="20% - Accent5 2 2 2 5 2 2 3" xfId="29785"/>
    <cellStyle name="20% - Accent5 2 2 2 5 2 3" xfId="14265"/>
    <cellStyle name="20% - Accent5 2 2 2 5 2 3 2" xfId="34794"/>
    <cellStyle name="20% - Accent5 2 2 2 5 2 4" xfId="24529"/>
    <cellStyle name="20% - Accent5 2 2 2 5 2 5" xfId="45321"/>
    <cellStyle name="20% - Accent5 2 2 2 5 3" xfId="6765"/>
    <cellStyle name="20% - Accent5 2 2 2 5 3 2" xfId="17033"/>
    <cellStyle name="20% - Accent5 2 2 2 5 3 2 2" xfId="37562"/>
    <cellStyle name="20% - Accent5 2 2 2 5 3 3" xfId="27297"/>
    <cellStyle name="20% - Accent5 2 2 2 5 4" xfId="11777"/>
    <cellStyle name="20% - Accent5 2 2 2 5 4 2" xfId="32306"/>
    <cellStyle name="20% - Accent5 2 2 2 5 5" xfId="22041"/>
    <cellStyle name="20% - Accent5 2 2 2 5 6" xfId="42833"/>
    <cellStyle name="20% - Accent5 2 2 2 6" xfId="2752"/>
    <cellStyle name="20% - Accent5 2 2 2 6 2" xfId="8008"/>
    <cellStyle name="20% - Accent5 2 2 2 6 2 2" xfId="18276"/>
    <cellStyle name="20% - Accent5 2 2 2 6 2 2 2" xfId="38805"/>
    <cellStyle name="20% - Accent5 2 2 2 6 2 3" xfId="28540"/>
    <cellStyle name="20% - Accent5 2 2 2 6 3" xfId="13020"/>
    <cellStyle name="20% - Accent5 2 2 2 6 3 2" xfId="33549"/>
    <cellStyle name="20% - Accent5 2 2 2 6 4" xfId="23284"/>
    <cellStyle name="20% - Accent5 2 2 2 6 5" xfId="44076"/>
    <cellStyle name="20% - Accent5 2 2 2 7" xfId="5520"/>
    <cellStyle name="20% - Accent5 2 2 2 7 2" xfId="15788"/>
    <cellStyle name="20% - Accent5 2 2 2 7 2 2" xfId="36317"/>
    <cellStyle name="20% - Accent5 2 2 2 7 3" xfId="26052"/>
    <cellStyle name="20% - Accent5 2 2 2 7 4" xfId="41588"/>
    <cellStyle name="20% - Accent5 2 2 2 8" xfId="5272"/>
    <cellStyle name="20% - Accent5 2 2 2 8 2" xfId="15540"/>
    <cellStyle name="20% - Accent5 2 2 2 8 2 2" xfId="36069"/>
    <cellStyle name="20% - Accent5 2 2 2 8 3" xfId="25804"/>
    <cellStyle name="20% - Accent5 2 2 2 9" xfId="10532"/>
    <cellStyle name="20% - Accent5 2 2 2 9 2" xfId="31061"/>
    <cellStyle name="20% - Accent5 2 2 3" xfId="389"/>
    <cellStyle name="20% - Accent5 2 2 3 2" xfId="890"/>
    <cellStyle name="20% - Accent5 2 2 3 2 2" xfId="2139"/>
    <cellStyle name="20% - Accent5 2 2 3 2 2 2" xfId="4627"/>
    <cellStyle name="20% - Accent5 2 2 3 2 2 2 2" xfId="9883"/>
    <cellStyle name="20% - Accent5 2 2 3 2 2 2 2 2" xfId="20151"/>
    <cellStyle name="20% - Accent5 2 2 3 2 2 2 2 2 2" xfId="40680"/>
    <cellStyle name="20% - Accent5 2 2 3 2 2 2 2 3" xfId="30415"/>
    <cellStyle name="20% - Accent5 2 2 3 2 2 2 3" xfId="14895"/>
    <cellStyle name="20% - Accent5 2 2 3 2 2 2 3 2" xfId="35424"/>
    <cellStyle name="20% - Accent5 2 2 3 2 2 2 4" xfId="25159"/>
    <cellStyle name="20% - Accent5 2 2 3 2 2 2 5" xfId="45951"/>
    <cellStyle name="20% - Accent5 2 2 3 2 2 3" xfId="7395"/>
    <cellStyle name="20% - Accent5 2 2 3 2 2 3 2" xfId="17663"/>
    <cellStyle name="20% - Accent5 2 2 3 2 2 3 2 2" xfId="38192"/>
    <cellStyle name="20% - Accent5 2 2 3 2 2 3 3" xfId="27927"/>
    <cellStyle name="20% - Accent5 2 2 3 2 2 4" xfId="12407"/>
    <cellStyle name="20% - Accent5 2 2 3 2 2 4 2" xfId="32936"/>
    <cellStyle name="20% - Accent5 2 2 3 2 2 5" xfId="22671"/>
    <cellStyle name="20% - Accent5 2 2 3 2 2 6" xfId="43463"/>
    <cellStyle name="20% - Accent5 2 2 3 2 3" xfId="3382"/>
    <cellStyle name="20% - Accent5 2 2 3 2 3 2" xfId="8638"/>
    <cellStyle name="20% - Accent5 2 2 3 2 3 2 2" xfId="18906"/>
    <cellStyle name="20% - Accent5 2 2 3 2 3 2 2 2" xfId="39435"/>
    <cellStyle name="20% - Accent5 2 2 3 2 3 2 3" xfId="29170"/>
    <cellStyle name="20% - Accent5 2 2 3 2 3 3" xfId="13650"/>
    <cellStyle name="20% - Accent5 2 2 3 2 3 3 2" xfId="34179"/>
    <cellStyle name="20% - Accent5 2 2 3 2 3 4" xfId="23914"/>
    <cellStyle name="20% - Accent5 2 2 3 2 3 5" xfId="44706"/>
    <cellStyle name="20% - Accent5 2 2 3 2 4" xfId="6150"/>
    <cellStyle name="20% - Accent5 2 2 3 2 4 2" xfId="16418"/>
    <cellStyle name="20% - Accent5 2 2 3 2 4 2 2" xfId="36947"/>
    <cellStyle name="20% - Accent5 2 2 3 2 4 3" xfId="26682"/>
    <cellStyle name="20% - Accent5 2 2 3 2 5" xfId="11162"/>
    <cellStyle name="20% - Accent5 2 2 3 2 5 2" xfId="31691"/>
    <cellStyle name="20% - Accent5 2 2 3 2 6" xfId="21426"/>
    <cellStyle name="20% - Accent5 2 2 3 2 7" xfId="42218"/>
    <cellStyle name="20% - Accent5 2 2 3 3" xfId="1640"/>
    <cellStyle name="20% - Accent5 2 2 3 3 2" xfId="4129"/>
    <cellStyle name="20% - Accent5 2 2 3 3 2 2" xfId="9385"/>
    <cellStyle name="20% - Accent5 2 2 3 3 2 2 2" xfId="19653"/>
    <cellStyle name="20% - Accent5 2 2 3 3 2 2 2 2" xfId="40182"/>
    <cellStyle name="20% - Accent5 2 2 3 3 2 2 3" xfId="29917"/>
    <cellStyle name="20% - Accent5 2 2 3 3 2 3" xfId="14397"/>
    <cellStyle name="20% - Accent5 2 2 3 3 2 3 2" xfId="34926"/>
    <cellStyle name="20% - Accent5 2 2 3 3 2 4" xfId="24661"/>
    <cellStyle name="20% - Accent5 2 2 3 3 2 5" xfId="45453"/>
    <cellStyle name="20% - Accent5 2 2 3 3 3" xfId="6897"/>
    <cellStyle name="20% - Accent5 2 2 3 3 3 2" xfId="17165"/>
    <cellStyle name="20% - Accent5 2 2 3 3 3 2 2" xfId="37694"/>
    <cellStyle name="20% - Accent5 2 2 3 3 3 3" xfId="27429"/>
    <cellStyle name="20% - Accent5 2 2 3 3 4" xfId="11909"/>
    <cellStyle name="20% - Accent5 2 2 3 3 4 2" xfId="32438"/>
    <cellStyle name="20% - Accent5 2 2 3 3 5" xfId="22173"/>
    <cellStyle name="20% - Accent5 2 2 3 3 6" xfId="42965"/>
    <cellStyle name="20% - Accent5 2 2 3 4" xfId="2884"/>
    <cellStyle name="20% - Accent5 2 2 3 4 2" xfId="8140"/>
    <cellStyle name="20% - Accent5 2 2 3 4 2 2" xfId="18408"/>
    <cellStyle name="20% - Accent5 2 2 3 4 2 2 2" xfId="38937"/>
    <cellStyle name="20% - Accent5 2 2 3 4 2 3" xfId="28672"/>
    <cellStyle name="20% - Accent5 2 2 3 4 3" xfId="13152"/>
    <cellStyle name="20% - Accent5 2 2 3 4 3 2" xfId="33681"/>
    <cellStyle name="20% - Accent5 2 2 3 4 4" xfId="23416"/>
    <cellStyle name="20% - Accent5 2 2 3 4 5" xfId="44208"/>
    <cellStyle name="20% - Accent5 2 2 3 5" xfId="5652"/>
    <cellStyle name="20% - Accent5 2 2 3 5 2" xfId="15920"/>
    <cellStyle name="20% - Accent5 2 2 3 5 2 2" xfId="36449"/>
    <cellStyle name="20% - Accent5 2 2 3 5 3" xfId="26184"/>
    <cellStyle name="20% - Accent5 2 2 3 6" xfId="10664"/>
    <cellStyle name="20% - Accent5 2 2 3 6 2" xfId="31193"/>
    <cellStyle name="20% - Accent5 2 2 3 7" xfId="20928"/>
    <cellStyle name="20% - Accent5 2 2 3 8" xfId="41720"/>
    <cellStyle name="20% - Accent5 2 2 4" xfId="641"/>
    <cellStyle name="20% - Accent5 2 2 4 2" xfId="1890"/>
    <cellStyle name="20% - Accent5 2 2 4 2 2" xfId="4378"/>
    <cellStyle name="20% - Accent5 2 2 4 2 2 2" xfId="9634"/>
    <cellStyle name="20% - Accent5 2 2 4 2 2 2 2" xfId="19902"/>
    <cellStyle name="20% - Accent5 2 2 4 2 2 2 2 2" xfId="40431"/>
    <cellStyle name="20% - Accent5 2 2 4 2 2 2 3" xfId="30166"/>
    <cellStyle name="20% - Accent5 2 2 4 2 2 3" xfId="14646"/>
    <cellStyle name="20% - Accent5 2 2 4 2 2 3 2" xfId="35175"/>
    <cellStyle name="20% - Accent5 2 2 4 2 2 4" xfId="24910"/>
    <cellStyle name="20% - Accent5 2 2 4 2 2 5" xfId="45702"/>
    <cellStyle name="20% - Accent5 2 2 4 2 3" xfId="7146"/>
    <cellStyle name="20% - Accent5 2 2 4 2 3 2" xfId="17414"/>
    <cellStyle name="20% - Accent5 2 2 4 2 3 2 2" xfId="37943"/>
    <cellStyle name="20% - Accent5 2 2 4 2 3 3" xfId="27678"/>
    <cellStyle name="20% - Accent5 2 2 4 2 4" xfId="12158"/>
    <cellStyle name="20% - Accent5 2 2 4 2 4 2" xfId="32687"/>
    <cellStyle name="20% - Accent5 2 2 4 2 5" xfId="22422"/>
    <cellStyle name="20% - Accent5 2 2 4 2 6" xfId="43214"/>
    <cellStyle name="20% - Accent5 2 2 4 3" xfId="3133"/>
    <cellStyle name="20% - Accent5 2 2 4 3 2" xfId="8389"/>
    <cellStyle name="20% - Accent5 2 2 4 3 2 2" xfId="18657"/>
    <cellStyle name="20% - Accent5 2 2 4 3 2 2 2" xfId="39186"/>
    <cellStyle name="20% - Accent5 2 2 4 3 2 3" xfId="28921"/>
    <cellStyle name="20% - Accent5 2 2 4 3 3" xfId="13401"/>
    <cellStyle name="20% - Accent5 2 2 4 3 3 2" xfId="33930"/>
    <cellStyle name="20% - Accent5 2 2 4 3 4" xfId="23665"/>
    <cellStyle name="20% - Accent5 2 2 4 3 5" xfId="44457"/>
    <cellStyle name="20% - Accent5 2 2 4 4" xfId="5901"/>
    <cellStyle name="20% - Accent5 2 2 4 4 2" xfId="16169"/>
    <cellStyle name="20% - Accent5 2 2 4 4 2 2" xfId="36698"/>
    <cellStyle name="20% - Accent5 2 2 4 4 3" xfId="26433"/>
    <cellStyle name="20% - Accent5 2 2 4 5" xfId="10913"/>
    <cellStyle name="20% - Accent5 2 2 4 5 2" xfId="31442"/>
    <cellStyle name="20% - Accent5 2 2 4 6" xfId="21177"/>
    <cellStyle name="20% - Accent5 2 2 4 7" xfId="41969"/>
    <cellStyle name="20% - Accent5 2 2 5" xfId="1138"/>
    <cellStyle name="20% - Accent5 2 2 5 2" xfId="2387"/>
    <cellStyle name="20% - Accent5 2 2 5 2 2" xfId="4875"/>
    <cellStyle name="20% - Accent5 2 2 5 2 2 2" xfId="10131"/>
    <cellStyle name="20% - Accent5 2 2 5 2 2 2 2" xfId="20399"/>
    <cellStyle name="20% - Accent5 2 2 5 2 2 2 2 2" xfId="40928"/>
    <cellStyle name="20% - Accent5 2 2 5 2 2 2 3" xfId="30663"/>
    <cellStyle name="20% - Accent5 2 2 5 2 2 3" xfId="15143"/>
    <cellStyle name="20% - Accent5 2 2 5 2 2 3 2" xfId="35672"/>
    <cellStyle name="20% - Accent5 2 2 5 2 2 4" xfId="25407"/>
    <cellStyle name="20% - Accent5 2 2 5 2 2 5" xfId="46199"/>
    <cellStyle name="20% - Accent5 2 2 5 2 3" xfId="7643"/>
    <cellStyle name="20% - Accent5 2 2 5 2 3 2" xfId="17911"/>
    <cellStyle name="20% - Accent5 2 2 5 2 3 2 2" xfId="38440"/>
    <cellStyle name="20% - Accent5 2 2 5 2 3 3" xfId="28175"/>
    <cellStyle name="20% - Accent5 2 2 5 2 4" xfId="12655"/>
    <cellStyle name="20% - Accent5 2 2 5 2 4 2" xfId="33184"/>
    <cellStyle name="20% - Accent5 2 2 5 2 5" xfId="22919"/>
    <cellStyle name="20% - Accent5 2 2 5 2 6" xfId="43711"/>
    <cellStyle name="20% - Accent5 2 2 5 3" xfId="3630"/>
    <cellStyle name="20% - Accent5 2 2 5 3 2" xfId="8886"/>
    <cellStyle name="20% - Accent5 2 2 5 3 2 2" xfId="19154"/>
    <cellStyle name="20% - Accent5 2 2 5 3 2 2 2" xfId="39683"/>
    <cellStyle name="20% - Accent5 2 2 5 3 2 3" xfId="29418"/>
    <cellStyle name="20% - Accent5 2 2 5 3 3" xfId="13898"/>
    <cellStyle name="20% - Accent5 2 2 5 3 3 2" xfId="34427"/>
    <cellStyle name="20% - Accent5 2 2 5 3 4" xfId="24162"/>
    <cellStyle name="20% - Accent5 2 2 5 3 5" xfId="44954"/>
    <cellStyle name="20% - Accent5 2 2 5 4" xfId="6398"/>
    <cellStyle name="20% - Accent5 2 2 5 4 2" xfId="16666"/>
    <cellStyle name="20% - Accent5 2 2 5 4 2 2" xfId="37195"/>
    <cellStyle name="20% - Accent5 2 2 5 4 3" xfId="26930"/>
    <cellStyle name="20% - Accent5 2 2 5 5" xfId="11410"/>
    <cellStyle name="20% - Accent5 2 2 5 5 2" xfId="31939"/>
    <cellStyle name="20% - Accent5 2 2 5 6" xfId="21674"/>
    <cellStyle name="20% - Accent5 2 2 5 7" xfId="42466"/>
    <cellStyle name="20% - Accent5 2 2 6" xfId="1391"/>
    <cellStyle name="20% - Accent5 2 2 6 2" xfId="3880"/>
    <cellStyle name="20% - Accent5 2 2 6 2 2" xfId="9136"/>
    <cellStyle name="20% - Accent5 2 2 6 2 2 2" xfId="19404"/>
    <cellStyle name="20% - Accent5 2 2 6 2 2 2 2" xfId="39933"/>
    <cellStyle name="20% - Accent5 2 2 6 2 2 3" xfId="29668"/>
    <cellStyle name="20% - Accent5 2 2 6 2 3" xfId="14148"/>
    <cellStyle name="20% - Accent5 2 2 6 2 3 2" xfId="34677"/>
    <cellStyle name="20% - Accent5 2 2 6 2 4" xfId="24412"/>
    <cellStyle name="20% - Accent5 2 2 6 2 5" xfId="45204"/>
    <cellStyle name="20% - Accent5 2 2 6 3" xfId="6648"/>
    <cellStyle name="20% - Accent5 2 2 6 3 2" xfId="16916"/>
    <cellStyle name="20% - Accent5 2 2 6 3 2 2" xfId="37445"/>
    <cellStyle name="20% - Accent5 2 2 6 3 3" xfId="27180"/>
    <cellStyle name="20% - Accent5 2 2 6 4" xfId="11660"/>
    <cellStyle name="20% - Accent5 2 2 6 4 2" xfId="32189"/>
    <cellStyle name="20% - Accent5 2 2 6 5" xfId="21924"/>
    <cellStyle name="20% - Accent5 2 2 6 6" xfId="42716"/>
    <cellStyle name="20% - Accent5 2 2 7" xfId="2635"/>
    <cellStyle name="20% - Accent5 2 2 7 2" xfId="7891"/>
    <cellStyle name="20% - Accent5 2 2 7 2 2" xfId="18159"/>
    <cellStyle name="20% - Accent5 2 2 7 2 2 2" xfId="38688"/>
    <cellStyle name="20% - Accent5 2 2 7 2 3" xfId="28423"/>
    <cellStyle name="20% - Accent5 2 2 7 3" xfId="12903"/>
    <cellStyle name="20% - Accent5 2 2 7 3 2" xfId="33432"/>
    <cellStyle name="20% - Accent5 2 2 7 4" xfId="23167"/>
    <cellStyle name="20% - Accent5 2 2 7 5" xfId="43959"/>
    <cellStyle name="20% - Accent5 2 2 8" xfId="5403"/>
    <cellStyle name="20% - Accent5 2 2 8 2" xfId="15671"/>
    <cellStyle name="20% - Accent5 2 2 8 2 2" xfId="36200"/>
    <cellStyle name="20% - Accent5 2 2 8 3" xfId="25935"/>
    <cellStyle name="20% - Accent5 2 2 8 4" xfId="41471"/>
    <cellStyle name="20% - Accent5 2 2 9" xfId="5155"/>
    <cellStyle name="20% - Accent5 2 2 9 2" xfId="15423"/>
    <cellStyle name="20% - Accent5 2 2 9 2 2" xfId="35952"/>
    <cellStyle name="20% - Accent5 2 2 9 3" xfId="25687"/>
    <cellStyle name="20% - Accent5 2 3" xfId="193"/>
    <cellStyle name="20% - Accent5 2 3 10" xfId="20736"/>
    <cellStyle name="20% - Accent5 2 3 11" xfId="41280"/>
    <cellStyle name="20% - Accent5 2 3 2" xfId="446"/>
    <cellStyle name="20% - Accent5 2 3 2 2" xfId="947"/>
    <cellStyle name="20% - Accent5 2 3 2 2 2" xfId="2196"/>
    <cellStyle name="20% - Accent5 2 3 2 2 2 2" xfId="4684"/>
    <cellStyle name="20% - Accent5 2 3 2 2 2 2 2" xfId="9940"/>
    <cellStyle name="20% - Accent5 2 3 2 2 2 2 2 2" xfId="20208"/>
    <cellStyle name="20% - Accent5 2 3 2 2 2 2 2 2 2" xfId="40737"/>
    <cellStyle name="20% - Accent5 2 3 2 2 2 2 2 3" xfId="30472"/>
    <cellStyle name="20% - Accent5 2 3 2 2 2 2 3" xfId="14952"/>
    <cellStyle name="20% - Accent5 2 3 2 2 2 2 3 2" xfId="35481"/>
    <cellStyle name="20% - Accent5 2 3 2 2 2 2 4" xfId="25216"/>
    <cellStyle name="20% - Accent5 2 3 2 2 2 2 5" xfId="46008"/>
    <cellStyle name="20% - Accent5 2 3 2 2 2 3" xfId="7452"/>
    <cellStyle name="20% - Accent5 2 3 2 2 2 3 2" xfId="17720"/>
    <cellStyle name="20% - Accent5 2 3 2 2 2 3 2 2" xfId="38249"/>
    <cellStyle name="20% - Accent5 2 3 2 2 2 3 3" xfId="27984"/>
    <cellStyle name="20% - Accent5 2 3 2 2 2 4" xfId="12464"/>
    <cellStyle name="20% - Accent5 2 3 2 2 2 4 2" xfId="32993"/>
    <cellStyle name="20% - Accent5 2 3 2 2 2 5" xfId="22728"/>
    <cellStyle name="20% - Accent5 2 3 2 2 2 6" xfId="43520"/>
    <cellStyle name="20% - Accent5 2 3 2 2 3" xfId="3439"/>
    <cellStyle name="20% - Accent5 2 3 2 2 3 2" xfId="8695"/>
    <cellStyle name="20% - Accent5 2 3 2 2 3 2 2" xfId="18963"/>
    <cellStyle name="20% - Accent5 2 3 2 2 3 2 2 2" xfId="39492"/>
    <cellStyle name="20% - Accent5 2 3 2 2 3 2 3" xfId="29227"/>
    <cellStyle name="20% - Accent5 2 3 2 2 3 3" xfId="13707"/>
    <cellStyle name="20% - Accent5 2 3 2 2 3 3 2" xfId="34236"/>
    <cellStyle name="20% - Accent5 2 3 2 2 3 4" xfId="23971"/>
    <cellStyle name="20% - Accent5 2 3 2 2 3 5" xfId="44763"/>
    <cellStyle name="20% - Accent5 2 3 2 2 4" xfId="6207"/>
    <cellStyle name="20% - Accent5 2 3 2 2 4 2" xfId="16475"/>
    <cellStyle name="20% - Accent5 2 3 2 2 4 2 2" xfId="37004"/>
    <cellStyle name="20% - Accent5 2 3 2 2 4 3" xfId="26739"/>
    <cellStyle name="20% - Accent5 2 3 2 2 5" xfId="11219"/>
    <cellStyle name="20% - Accent5 2 3 2 2 5 2" xfId="31748"/>
    <cellStyle name="20% - Accent5 2 3 2 2 6" xfId="21483"/>
    <cellStyle name="20% - Accent5 2 3 2 2 7" xfId="42275"/>
    <cellStyle name="20% - Accent5 2 3 2 3" xfId="1697"/>
    <cellStyle name="20% - Accent5 2 3 2 3 2" xfId="4186"/>
    <cellStyle name="20% - Accent5 2 3 2 3 2 2" xfId="9442"/>
    <cellStyle name="20% - Accent5 2 3 2 3 2 2 2" xfId="19710"/>
    <cellStyle name="20% - Accent5 2 3 2 3 2 2 2 2" xfId="40239"/>
    <cellStyle name="20% - Accent5 2 3 2 3 2 2 3" xfId="29974"/>
    <cellStyle name="20% - Accent5 2 3 2 3 2 3" xfId="14454"/>
    <cellStyle name="20% - Accent5 2 3 2 3 2 3 2" xfId="34983"/>
    <cellStyle name="20% - Accent5 2 3 2 3 2 4" xfId="24718"/>
    <cellStyle name="20% - Accent5 2 3 2 3 2 5" xfId="45510"/>
    <cellStyle name="20% - Accent5 2 3 2 3 3" xfId="6954"/>
    <cellStyle name="20% - Accent5 2 3 2 3 3 2" xfId="17222"/>
    <cellStyle name="20% - Accent5 2 3 2 3 3 2 2" xfId="37751"/>
    <cellStyle name="20% - Accent5 2 3 2 3 3 3" xfId="27486"/>
    <cellStyle name="20% - Accent5 2 3 2 3 4" xfId="11966"/>
    <cellStyle name="20% - Accent5 2 3 2 3 4 2" xfId="32495"/>
    <cellStyle name="20% - Accent5 2 3 2 3 5" xfId="22230"/>
    <cellStyle name="20% - Accent5 2 3 2 3 6" xfId="43022"/>
    <cellStyle name="20% - Accent5 2 3 2 4" xfId="2941"/>
    <cellStyle name="20% - Accent5 2 3 2 4 2" xfId="8197"/>
    <cellStyle name="20% - Accent5 2 3 2 4 2 2" xfId="18465"/>
    <cellStyle name="20% - Accent5 2 3 2 4 2 2 2" xfId="38994"/>
    <cellStyle name="20% - Accent5 2 3 2 4 2 3" xfId="28729"/>
    <cellStyle name="20% - Accent5 2 3 2 4 3" xfId="13209"/>
    <cellStyle name="20% - Accent5 2 3 2 4 3 2" xfId="33738"/>
    <cellStyle name="20% - Accent5 2 3 2 4 4" xfId="23473"/>
    <cellStyle name="20% - Accent5 2 3 2 4 5" xfId="44265"/>
    <cellStyle name="20% - Accent5 2 3 2 5" xfId="5709"/>
    <cellStyle name="20% - Accent5 2 3 2 5 2" xfId="15977"/>
    <cellStyle name="20% - Accent5 2 3 2 5 2 2" xfId="36506"/>
    <cellStyle name="20% - Accent5 2 3 2 5 3" xfId="26241"/>
    <cellStyle name="20% - Accent5 2 3 2 6" xfId="10721"/>
    <cellStyle name="20% - Accent5 2 3 2 6 2" xfId="31250"/>
    <cellStyle name="20% - Accent5 2 3 2 7" xfId="20985"/>
    <cellStyle name="20% - Accent5 2 3 2 8" xfId="41777"/>
    <cellStyle name="20% - Accent5 2 3 3" xfId="698"/>
    <cellStyle name="20% - Accent5 2 3 3 2" xfId="1947"/>
    <cellStyle name="20% - Accent5 2 3 3 2 2" xfId="4435"/>
    <cellStyle name="20% - Accent5 2 3 3 2 2 2" xfId="9691"/>
    <cellStyle name="20% - Accent5 2 3 3 2 2 2 2" xfId="19959"/>
    <cellStyle name="20% - Accent5 2 3 3 2 2 2 2 2" xfId="40488"/>
    <cellStyle name="20% - Accent5 2 3 3 2 2 2 3" xfId="30223"/>
    <cellStyle name="20% - Accent5 2 3 3 2 2 3" xfId="14703"/>
    <cellStyle name="20% - Accent5 2 3 3 2 2 3 2" xfId="35232"/>
    <cellStyle name="20% - Accent5 2 3 3 2 2 4" xfId="24967"/>
    <cellStyle name="20% - Accent5 2 3 3 2 2 5" xfId="45759"/>
    <cellStyle name="20% - Accent5 2 3 3 2 3" xfId="7203"/>
    <cellStyle name="20% - Accent5 2 3 3 2 3 2" xfId="17471"/>
    <cellStyle name="20% - Accent5 2 3 3 2 3 2 2" xfId="38000"/>
    <cellStyle name="20% - Accent5 2 3 3 2 3 3" xfId="27735"/>
    <cellStyle name="20% - Accent5 2 3 3 2 4" xfId="12215"/>
    <cellStyle name="20% - Accent5 2 3 3 2 4 2" xfId="32744"/>
    <cellStyle name="20% - Accent5 2 3 3 2 5" xfId="22479"/>
    <cellStyle name="20% - Accent5 2 3 3 2 6" xfId="43271"/>
    <cellStyle name="20% - Accent5 2 3 3 3" xfId="3190"/>
    <cellStyle name="20% - Accent5 2 3 3 3 2" xfId="8446"/>
    <cellStyle name="20% - Accent5 2 3 3 3 2 2" xfId="18714"/>
    <cellStyle name="20% - Accent5 2 3 3 3 2 2 2" xfId="39243"/>
    <cellStyle name="20% - Accent5 2 3 3 3 2 3" xfId="28978"/>
    <cellStyle name="20% - Accent5 2 3 3 3 3" xfId="13458"/>
    <cellStyle name="20% - Accent5 2 3 3 3 3 2" xfId="33987"/>
    <cellStyle name="20% - Accent5 2 3 3 3 4" xfId="23722"/>
    <cellStyle name="20% - Accent5 2 3 3 3 5" xfId="44514"/>
    <cellStyle name="20% - Accent5 2 3 3 4" xfId="5958"/>
    <cellStyle name="20% - Accent5 2 3 3 4 2" xfId="16226"/>
    <cellStyle name="20% - Accent5 2 3 3 4 2 2" xfId="36755"/>
    <cellStyle name="20% - Accent5 2 3 3 4 3" xfId="26490"/>
    <cellStyle name="20% - Accent5 2 3 3 5" xfId="10970"/>
    <cellStyle name="20% - Accent5 2 3 3 5 2" xfId="31499"/>
    <cellStyle name="20% - Accent5 2 3 3 6" xfId="21234"/>
    <cellStyle name="20% - Accent5 2 3 3 7" xfId="42026"/>
    <cellStyle name="20% - Accent5 2 3 4" xfId="1195"/>
    <cellStyle name="20% - Accent5 2 3 4 2" xfId="2444"/>
    <cellStyle name="20% - Accent5 2 3 4 2 2" xfId="4932"/>
    <cellStyle name="20% - Accent5 2 3 4 2 2 2" xfId="10188"/>
    <cellStyle name="20% - Accent5 2 3 4 2 2 2 2" xfId="20456"/>
    <cellStyle name="20% - Accent5 2 3 4 2 2 2 2 2" xfId="40985"/>
    <cellStyle name="20% - Accent5 2 3 4 2 2 2 3" xfId="30720"/>
    <cellStyle name="20% - Accent5 2 3 4 2 2 3" xfId="15200"/>
    <cellStyle name="20% - Accent5 2 3 4 2 2 3 2" xfId="35729"/>
    <cellStyle name="20% - Accent5 2 3 4 2 2 4" xfId="25464"/>
    <cellStyle name="20% - Accent5 2 3 4 2 2 5" xfId="46256"/>
    <cellStyle name="20% - Accent5 2 3 4 2 3" xfId="7700"/>
    <cellStyle name="20% - Accent5 2 3 4 2 3 2" xfId="17968"/>
    <cellStyle name="20% - Accent5 2 3 4 2 3 2 2" xfId="38497"/>
    <cellStyle name="20% - Accent5 2 3 4 2 3 3" xfId="28232"/>
    <cellStyle name="20% - Accent5 2 3 4 2 4" xfId="12712"/>
    <cellStyle name="20% - Accent5 2 3 4 2 4 2" xfId="33241"/>
    <cellStyle name="20% - Accent5 2 3 4 2 5" xfId="22976"/>
    <cellStyle name="20% - Accent5 2 3 4 2 6" xfId="43768"/>
    <cellStyle name="20% - Accent5 2 3 4 3" xfId="3687"/>
    <cellStyle name="20% - Accent5 2 3 4 3 2" xfId="8943"/>
    <cellStyle name="20% - Accent5 2 3 4 3 2 2" xfId="19211"/>
    <cellStyle name="20% - Accent5 2 3 4 3 2 2 2" xfId="39740"/>
    <cellStyle name="20% - Accent5 2 3 4 3 2 3" xfId="29475"/>
    <cellStyle name="20% - Accent5 2 3 4 3 3" xfId="13955"/>
    <cellStyle name="20% - Accent5 2 3 4 3 3 2" xfId="34484"/>
    <cellStyle name="20% - Accent5 2 3 4 3 4" xfId="24219"/>
    <cellStyle name="20% - Accent5 2 3 4 3 5" xfId="45011"/>
    <cellStyle name="20% - Accent5 2 3 4 4" xfId="6455"/>
    <cellStyle name="20% - Accent5 2 3 4 4 2" xfId="16723"/>
    <cellStyle name="20% - Accent5 2 3 4 4 2 2" xfId="37252"/>
    <cellStyle name="20% - Accent5 2 3 4 4 3" xfId="26987"/>
    <cellStyle name="20% - Accent5 2 3 4 5" xfId="11467"/>
    <cellStyle name="20% - Accent5 2 3 4 5 2" xfId="31996"/>
    <cellStyle name="20% - Accent5 2 3 4 6" xfId="21731"/>
    <cellStyle name="20% - Accent5 2 3 4 7" xfId="42523"/>
    <cellStyle name="20% - Accent5 2 3 5" xfId="1448"/>
    <cellStyle name="20% - Accent5 2 3 5 2" xfId="3937"/>
    <cellStyle name="20% - Accent5 2 3 5 2 2" xfId="9193"/>
    <cellStyle name="20% - Accent5 2 3 5 2 2 2" xfId="19461"/>
    <cellStyle name="20% - Accent5 2 3 5 2 2 2 2" xfId="39990"/>
    <cellStyle name="20% - Accent5 2 3 5 2 2 3" xfId="29725"/>
    <cellStyle name="20% - Accent5 2 3 5 2 3" xfId="14205"/>
    <cellStyle name="20% - Accent5 2 3 5 2 3 2" xfId="34734"/>
    <cellStyle name="20% - Accent5 2 3 5 2 4" xfId="24469"/>
    <cellStyle name="20% - Accent5 2 3 5 2 5" xfId="45261"/>
    <cellStyle name="20% - Accent5 2 3 5 3" xfId="6705"/>
    <cellStyle name="20% - Accent5 2 3 5 3 2" xfId="16973"/>
    <cellStyle name="20% - Accent5 2 3 5 3 2 2" xfId="37502"/>
    <cellStyle name="20% - Accent5 2 3 5 3 3" xfId="27237"/>
    <cellStyle name="20% - Accent5 2 3 5 4" xfId="11717"/>
    <cellStyle name="20% - Accent5 2 3 5 4 2" xfId="32246"/>
    <cellStyle name="20% - Accent5 2 3 5 5" xfId="21981"/>
    <cellStyle name="20% - Accent5 2 3 5 6" xfId="42773"/>
    <cellStyle name="20% - Accent5 2 3 6" xfId="2692"/>
    <cellStyle name="20% - Accent5 2 3 6 2" xfId="7948"/>
    <cellStyle name="20% - Accent5 2 3 6 2 2" xfId="18216"/>
    <cellStyle name="20% - Accent5 2 3 6 2 2 2" xfId="38745"/>
    <cellStyle name="20% - Accent5 2 3 6 2 3" xfId="28480"/>
    <cellStyle name="20% - Accent5 2 3 6 3" xfId="12960"/>
    <cellStyle name="20% - Accent5 2 3 6 3 2" xfId="33489"/>
    <cellStyle name="20% - Accent5 2 3 6 4" xfId="23224"/>
    <cellStyle name="20% - Accent5 2 3 6 5" xfId="44016"/>
    <cellStyle name="20% - Accent5 2 3 7" xfId="5460"/>
    <cellStyle name="20% - Accent5 2 3 7 2" xfId="15728"/>
    <cellStyle name="20% - Accent5 2 3 7 2 2" xfId="36257"/>
    <cellStyle name="20% - Accent5 2 3 7 3" xfId="25992"/>
    <cellStyle name="20% - Accent5 2 3 7 4" xfId="41528"/>
    <cellStyle name="20% - Accent5 2 3 8" xfId="5212"/>
    <cellStyle name="20% - Accent5 2 3 8 2" xfId="15480"/>
    <cellStyle name="20% - Accent5 2 3 8 2 2" xfId="36009"/>
    <cellStyle name="20% - Accent5 2 3 8 3" xfId="25744"/>
    <cellStyle name="20% - Accent5 2 3 9" xfId="10472"/>
    <cellStyle name="20% - Accent5 2 3 9 2" xfId="31001"/>
    <cellStyle name="20% - Accent5 2 4" xfId="329"/>
    <cellStyle name="20% - Accent5 2 4 2" xfId="830"/>
    <cellStyle name="20% - Accent5 2 4 2 2" xfId="2079"/>
    <cellStyle name="20% - Accent5 2 4 2 2 2" xfId="4567"/>
    <cellStyle name="20% - Accent5 2 4 2 2 2 2" xfId="9823"/>
    <cellStyle name="20% - Accent5 2 4 2 2 2 2 2" xfId="20091"/>
    <cellStyle name="20% - Accent5 2 4 2 2 2 2 2 2" xfId="40620"/>
    <cellStyle name="20% - Accent5 2 4 2 2 2 2 3" xfId="30355"/>
    <cellStyle name="20% - Accent5 2 4 2 2 2 3" xfId="14835"/>
    <cellStyle name="20% - Accent5 2 4 2 2 2 3 2" xfId="35364"/>
    <cellStyle name="20% - Accent5 2 4 2 2 2 4" xfId="25099"/>
    <cellStyle name="20% - Accent5 2 4 2 2 2 5" xfId="45891"/>
    <cellStyle name="20% - Accent5 2 4 2 2 3" xfId="7335"/>
    <cellStyle name="20% - Accent5 2 4 2 2 3 2" xfId="17603"/>
    <cellStyle name="20% - Accent5 2 4 2 2 3 2 2" xfId="38132"/>
    <cellStyle name="20% - Accent5 2 4 2 2 3 3" xfId="27867"/>
    <cellStyle name="20% - Accent5 2 4 2 2 4" xfId="12347"/>
    <cellStyle name="20% - Accent5 2 4 2 2 4 2" xfId="32876"/>
    <cellStyle name="20% - Accent5 2 4 2 2 5" xfId="22611"/>
    <cellStyle name="20% - Accent5 2 4 2 2 6" xfId="43403"/>
    <cellStyle name="20% - Accent5 2 4 2 3" xfId="3322"/>
    <cellStyle name="20% - Accent5 2 4 2 3 2" xfId="8578"/>
    <cellStyle name="20% - Accent5 2 4 2 3 2 2" xfId="18846"/>
    <cellStyle name="20% - Accent5 2 4 2 3 2 2 2" xfId="39375"/>
    <cellStyle name="20% - Accent5 2 4 2 3 2 3" xfId="29110"/>
    <cellStyle name="20% - Accent5 2 4 2 3 3" xfId="13590"/>
    <cellStyle name="20% - Accent5 2 4 2 3 3 2" xfId="34119"/>
    <cellStyle name="20% - Accent5 2 4 2 3 4" xfId="23854"/>
    <cellStyle name="20% - Accent5 2 4 2 3 5" xfId="44646"/>
    <cellStyle name="20% - Accent5 2 4 2 4" xfId="6090"/>
    <cellStyle name="20% - Accent5 2 4 2 4 2" xfId="16358"/>
    <cellStyle name="20% - Accent5 2 4 2 4 2 2" xfId="36887"/>
    <cellStyle name="20% - Accent5 2 4 2 4 3" xfId="26622"/>
    <cellStyle name="20% - Accent5 2 4 2 5" xfId="11102"/>
    <cellStyle name="20% - Accent5 2 4 2 5 2" xfId="31631"/>
    <cellStyle name="20% - Accent5 2 4 2 6" xfId="21366"/>
    <cellStyle name="20% - Accent5 2 4 2 7" xfId="42158"/>
    <cellStyle name="20% - Accent5 2 4 3" xfId="1580"/>
    <cellStyle name="20% - Accent5 2 4 3 2" xfId="4069"/>
    <cellStyle name="20% - Accent5 2 4 3 2 2" xfId="9325"/>
    <cellStyle name="20% - Accent5 2 4 3 2 2 2" xfId="19593"/>
    <cellStyle name="20% - Accent5 2 4 3 2 2 2 2" xfId="40122"/>
    <cellStyle name="20% - Accent5 2 4 3 2 2 3" xfId="29857"/>
    <cellStyle name="20% - Accent5 2 4 3 2 3" xfId="14337"/>
    <cellStyle name="20% - Accent5 2 4 3 2 3 2" xfId="34866"/>
    <cellStyle name="20% - Accent5 2 4 3 2 4" xfId="24601"/>
    <cellStyle name="20% - Accent5 2 4 3 2 5" xfId="45393"/>
    <cellStyle name="20% - Accent5 2 4 3 3" xfId="6837"/>
    <cellStyle name="20% - Accent5 2 4 3 3 2" xfId="17105"/>
    <cellStyle name="20% - Accent5 2 4 3 3 2 2" xfId="37634"/>
    <cellStyle name="20% - Accent5 2 4 3 3 3" xfId="27369"/>
    <cellStyle name="20% - Accent5 2 4 3 4" xfId="11849"/>
    <cellStyle name="20% - Accent5 2 4 3 4 2" xfId="32378"/>
    <cellStyle name="20% - Accent5 2 4 3 5" xfId="22113"/>
    <cellStyle name="20% - Accent5 2 4 3 6" xfId="42905"/>
    <cellStyle name="20% - Accent5 2 4 4" xfId="2824"/>
    <cellStyle name="20% - Accent5 2 4 4 2" xfId="8080"/>
    <cellStyle name="20% - Accent5 2 4 4 2 2" xfId="18348"/>
    <cellStyle name="20% - Accent5 2 4 4 2 2 2" xfId="38877"/>
    <cellStyle name="20% - Accent5 2 4 4 2 3" xfId="28612"/>
    <cellStyle name="20% - Accent5 2 4 4 3" xfId="13092"/>
    <cellStyle name="20% - Accent5 2 4 4 3 2" xfId="33621"/>
    <cellStyle name="20% - Accent5 2 4 4 4" xfId="23356"/>
    <cellStyle name="20% - Accent5 2 4 4 5" xfId="44148"/>
    <cellStyle name="20% - Accent5 2 4 5" xfId="5592"/>
    <cellStyle name="20% - Accent5 2 4 5 2" xfId="15860"/>
    <cellStyle name="20% - Accent5 2 4 5 2 2" xfId="36389"/>
    <cellStyle name="20% - Accent5 2 4 5 3" xfId="26124"/>
    <cellStyle name="20% - Accent5 2 4 6" xfId="10604"/>
    <cellStyle name="20% - Accent5 2 4 6 2" xfId="31133"/>
    <cellStyle name="20% - Accent5 2 4 7" xfId="20868"/>
    <cellStyle name="20% - Accent5 2 4 8" xfId="41660"/>
    <cellStyle name="20% - Accent5 2 5" xfId="581"/>
    <cellStyle name="20% - Accent5 2 5 2" xfId="1830"/>
    <cellStyle name="20% - Accent5 2 5 2 2" xfId="4318"/>
    <cellStyle name="20% - Accent5 2 5 2 2 2" xfId="9574"/>
    <cellStyle name="20% - Accent5 2 5 2 2 2 2" xfId="19842"/>
    <cellStyle name="20% - Accent5 2 5 2 2 2 2 2" xfId="40371"/>
    <cellStyle name="20% - Accent5 2 5 2 2 2 3" xfId="30106"/>
    <cellStyle name="20% - Accent5 2 5 2 2 3" xfId="14586"/>
    <cellStyle name="20% - Accent5 2 5 2 2 3 2" xfId="35115"/>
    <cellStyle name="20% - Accent5 2 5 2 2 4" xfId="24850"/>
    <cellStyle name="20% - Accent5 2 5 2 2 5" xfId="45642"/>
    <cellStyle name="20% - Accent5 2 5 2 3" xfId="7086"/>
    <cellStyle name="20% - Accent5 2 5 2 3 2" xfId="17354"/>
    <cellStyle name="20% - Accent5 2 5 2 3 2 2" xfId="37883"/>
    <cellStyle name="20% - Accent5 2 5 2 3 3" xfId="27618"/>
    <cellStyle name="20% - Accent5 2 5 2 4" xfId="12098"/>
    <cellStyle name="20% - Accent5 2 5 2 4 2" xfId="32627"/>
    <cellStyle name="20% - Accent5 2 5 2 5" xfId="22362"/>
    <cellStyle name="20% - Accent5 2 5 2 6" xfId="43154"/>
    <cellStyle name="20% - Accent5 2 5 3" xfId="3073"/>
    <cellStyle name="20% - Accent5 2 5 3 2" xfId="8329"/>
    <cellStyle name="20% - Accent5 2 5 3 2 2" xfId="18597"/>
    <cellStyle name="20% - Accent5 2 5 3 2 2 2" xfId="39126"/>
    <cellStyle name="20% - Accent5 2 5 3 2 3" xfId="28861"/>
    <cellStyle name="20% - Accent5 2 5 3 3" xfId="13341"/>
    <cellStyle name="20% - Accent5 2 5 3 3 2" xfId="33870"/>
    <cellStyle name="20% - Accent5 2 5 3 4" xfId="23605"/>
    <cellStyle name="20% - Accent5 2 5 3 5" xfId="44397"/>
    <cellStyle name="20% - Accent5 2 5 4" xfId="5841"/>
    <cellStyle name="20% - Accent5 2 5 4 2" xfId="16109"/>
    <cellStyle name="20% - Accent5 2 5 4 2 2" xfId="36638"/>
    <cellStyle name="20% - Accent5 2 5 4 3" xfId="26373"/>
    <cellStyle name="20% - Accent5 2 5 5" xfId="10853"/>
    <cellStyle name="20% - Accent5 2 5 5 2" xfId="31382"/>
    <cellStyle name="20% - Accent5 2 5 6" xfId="21117"/>
    <cellStyle name="20% - Accent5 2 5 7" xfId="41909"/>
    <cellStyle name="20% - Accent5 2 6" xfId="1078"/>
    <cellStyle name="20% - Accent5 2 6 2" xfId="2327"/>
    <cellStyle name="20% - Accent5 2 6 2 2" xfId="4815"/>
    <cellStyle name="20% - Accent5 2 6 2 2 2" xfId="10071"/>
    <cellStyle name="20% - Accent5 2 6 2 2 2 2" xfId="20339"/>
    <cellStyle name="20% - Accent5 2 6 2 2 2 2 2" xfId="40868"/>
    <cellStyle name="20% - Accent5 2 6 2 2 2 3" xfId="30603"/>
    <cellStyle name="20% - Accent5 2 6 2 2 3" xfId="15083"/>
    <cellStyle name="20% - Accent5 2 6 2 2 3 2" xfId="35612"/>
    <cellStyle name="20% - Accent5 2 6 2 2 4" xfId="25347"/>
    <cellStyle name="20% - Accent5 2 6 2 2 5" xfId="46139"/>
    <cellStyle name="20% - Accent5 2 6 2 3" xfId="7583"/>
    <cellStyle name="20% - Accent5 2 6 2 3 2" xfId="17851"/>
    <cellStyle name="20% - Accent5 2 6 2 3 2 2" xfId="38380"/>
    <cellStyle name="20% - Accent5 2 6 2 3 3" xfId="28115"/>
    <cellStyle name="20% - Accent5 2 6 2 4" xfId="12595"/>
    <cellStyle name="20% - Accent5 2 6 2 4 2" xfId="33124"/>
    <cellStyle name="20% - Accent5 2 6 2 5" xfId="22859"/>
    <cellStyle name="20% - Accent5 2 6 2 6" xfId="43651"/>
    <cellStyle name="20% - Accent5 2 6 3" xfId="3570"/>
    <cellStyle name="20% - Accent5 2 6 3 2" xfId="8826"/>
    <cellStyle name="20% - Accent5 2 6 3 2 2" xfId="19094"/>
    <cellStyle name="20% - Accent5 2 6 3 2 2 2" xfId="39623"/>
    <cellStyle name="20% - Accent5 2 6 3 2 3" xfId="29358"/>
    <cellStyle name="20% - Accent5 2 6 3 3" xfId="13838"/>
    <cellStyle name="20% - Accent5 2 6 3 3 2" xfId="34367"/>
    <cellStyle name="20% - Accent5 2 6 3 4" xfId="24102"/>
    <cellStyle name="20% - Accent5 2 6 3 5" xfId="44894"/>
    <cellStyle name="20% - Accent5 2 6 4" xfId="6338"/>
    <cellStyle name="20% - Accent5 2 6 4 2" xfId="16606"/>
    <cellStyle name="20% - Accent5 2 6 4 2 2" xfId="37135"/>
    <cellStyle name="20% - Accent5 2 6 4 3" xfId="26870"/>
    <cellStyle name="20% - Accent5 2 6 5" xfId="11350"/>
    <cellStyle name="20% - Accent5 2 6 5 2" xfId="31879"/>
    <cellStyle name="20% - Accent5 2 6 6" xfId="21614"/>
    <cellStyle name="20% - Accent5 2 6 7" xfId="42406"/>
    <cellStyle name="20% - Accent5 2 7" xfId="1331"/>
    <cellStyle name="20% - Accent5 2 7 2" xfId="3820"/>
    <cellStyle name="20% - Accent5 2 7 2 2" xfId="9076"/>
    <cellStyle name="20% - Accent5 2 7 2 2 2" xfId="19344"/>
    <cellStyle name="20% - Accent5 2 7 2 2 2 2" xfId="39873"/>
    <cellStyle name="20% - Accent5 2 7 2 2 3" xfId="29608"/>
    <cellStyle name="20% - Accent5 2 7 2 3" xfId="14088"/>
    <cellStyle name="20% - Accent5 2 7 2 3 2" xfId="34617"/>
    <cellStyle name="20% - Accent5 2 7 2 4" xfId="24352"/>
    <cellStyle name="20% - Accent5 2 7 2 5" xfId="45144"/>
    <cellStyle name="20% - Accent5 2 7 3" xfId="6588"/>
    <cellStyle name="20% - Accent5 2 7 3 2" xfId="16856"/>
    <cellStyle name="20% - Accent5 2 7 3 2 2" xfId="37385"/>
    <cellStyle name="20% - Accent5 2 7 3 3" xfId="27120"/>
    <cellStyle name="20% - Accent5 2 7 4" xfId="11600"/>
    <cellStyle name="20% - Accent5 2 7 4 2" xfId="32129"/>
    <cellStyle name="20% - Accent5 2 7 5" xfId="21864"/>
    <cellStyle name="20% - Accent5 2 7 6" xfId="42656"/>
    <cellStyle name="20% - Accent5 2 8" xfId="2575"/>
    <cellStyle name="20% - Accent5 2 8 2" xfId="7831"/>
    <cellStyle name="20% - Accent5 2 8 2 2" xfId="18099"/>
    <cellStyle name="20% - Accent5 2 8 2 2 2" xfId="38628"/>
    <cellStyle name="20% - Accent5 2 8 2 3" xfId="28363"/>
    <cellStyle name="20% - Accent5 2 8 3" xfId="12843"/>
    <cellStyle name="20% - Accent5 2 8 3 2" xfId="33372"/>
    <cellStyle name="20% - Accent5 2 8 4" xfId="23107"/>
    <cellStyle name="20% - Accent5 2 8 5" xfId="43899"/>
    <cellStyle name="20% - Accent5 2 9" xfId="5343"/>
    <cellStyle name="20% - Accent5 2 9 2" xfId="15611"/>
    <cellStyle name="20% - Accent5 2 9 2 2" xfId="36140"/>
    <cellStyle name="20% - Accent5 2 9 3" xfId="25875"/>
    <cellStyle name="20% - Accent5 2 9 4" xfId="41411"/>
    <cellStyle name="20% - Accent5 3" xfId="91"/>
    <cellStyle name="20% - Accent5 3 10" xfId="5115"/>
    <cellStyle name="20% - Accent5 3 10 2" xfId="15383"/>
    <cellStyle name="20% - Accent5 3 10 2 2" xfId="35912"/>
    <cellStyle name="20% - Accent5 3 10 3" xfId="25647"/>
    <cellStyle name="20% - Accent5 3 11" xfId="10375"/>
    <cellStyle name="20% - Accent5 3 11 2" xfId="30904"/>
    <cellStyle name="20% - Accent5 3 12" xfId="20639"/>
    <cellStyle name="20% - Accent5 3 13" xfId="41183"/>
    <cellStyle name="20% - Accent5 3 2" xfId="156"/>
    <cellStyle name="20% - Accent5 3 2 10" xfId="10435"/>
    <cellStyle name="20% - Accent5 3 2 10 2" xfId="30964"/>
    <cellStyle name="20% - Accent5 3 2 11" xfId="20699"/>
    <cellStyle name="20% - Accent5 3 2 12" xfId="41243"/>
    <cellStyle name="20% - Accent5 3 2 2" xfId="274"/>
    <cellStyle name="20% - Accent5 3 2 2 10" xfId="20816"/>
    <cellStyle name="20% - Accent5 3 2 2 11" xfId="41360"/>
    <cellStyle name="20% - Accent5 3 2 2 2" xfId="526"/>
    <cellStyle name="20% - Accent5 3 2 2 2 2" xfId="1027"/>
    <cellStyle name="20% - Accent5 3 2 2 2 2 2" xfId="2276"/>
    <cellStyle name="20% - Accent5 3 2 2 2 2 2 2" xfId="4764"/>
    <cellStyle name="20% - Accent5 3 2 2 2 2 2 2 2" xfId="10020"/>
    <cellStyle name="20% - Accent5 3 2 2 2 2 2 2 2 2" xfId="20288"/>
    <cellStyle name="20% - Accent5 3 2 2 2 2 2 2 2 2 2" xfId="40817"/>
    <cellStyle name="20% - Accent5 3 2 2 2 2 2 2 2 3" xfId="30552"/>
    <cellStyle name="20% - Accent5 3 2 2 2 2 2 2 3" xfId="15032"/>
    <cellStyle name="20% - Accent5 3 2 2 2 2 2 2 3 2" xfId="35561"/>
    <cellStyle name="20% - Accent5 3 2 2 2 2 2 2 4" xfId="25296"/>
    <cellStyle name="20% - Accent5 3 2 2 2 2 2 2 5" xfId="46088"/>
    <cellStyle name="20% - Accent5 3 2 2 2 2 2 3" xfId="7532"/>
    <cellStyle name="20% - Accent5 3 2 2 2 2 2 3 2" xfId="17800"/>
    <cellStyle name="20% - Accent5 3 2 2 2 2 2 3 2 2" xfId="38329"/>
    <cellStyle name="20% - Accent5 3 2 2 2 2 2 3 3" xfId="28064"/>
    <cellStyle name="20% - Accent5 3 2 2 2 2 2 4" xfId="12544"/>
    <cellStyle name="20% - Accent5 3 2 2 2 2 2 4 2" xfId="33073"/>
    <cellStyle name="20% - Accent5 3 2 2 2 2 2 5" xfId="22808"/>
    <cellStyle name="20% - Accent5 3 2 2 2 2 2 6" xfId="43600"/>
    <cellStyle name="20% - Accent5 3 2 2 2 2 3" xfId="3519"/>
    <cellStyle name="20% - Accent5 3 2 2 2 2 3 2" xfId="8775"/>
    <cellStyle name="20% - Accent5 3 2 2 2 2 3 2 2" xfId="19043"/>
    <cellStyle name="20% - Accent5 3 2 2 2 2 3 2 2 2" xfId="39572"/>
    <cellStyle name="20% - Accent5 3 2 2 2 2 3 2 3" xfId="29307"/>
    <cellStyle name="20% - Accent5 3 2 2 2 2 3 3" xfId="13787"/>
    <cellStyle name="20% - Accent5 3 2 2 2 2 3 3 2" xfId="34316"/>
    <cellStyle name="20% - Accent5 3 2 2 2 2 3 4" xfId="24051"/>
    <cellStyle name="20% - Accent5 3 2 2 2 2 3 5" xfId="44843"/>
    <cellStyle name="20% - Accent5 3 2 2 2 2 4" xfId="6287"/>
    <cellStyle name="20% - Accent5 3 2 2 2 2 4 2" xfId="16555"/>
    <cellStyle name="20% - Accent5 3 2 2 2 2 4 2 2" xfId="37084"/>
    <cellStyle name="20% - Accent5 3 2 2 2 2 4 3" xfId="26819"/>
    <cellStyle name="20% - Accent5 3 2 2 2 2 5" xfId="11299"/>
    <cellStyle name="20% - Accent5 3 2 2 2 2 5 2" xfId="31828"/>
    <cellStyle name="20% - Accent5 3 2 2 2 2 6" xfId="21563"/>
    <cellStyle name="20% - Accent5 3 2 2 2 2 7" xfId="42355"/>
    <cellStyle name="20% - Accent5 3 2 2 2 3" xfId="1777"/>
    <cellStyle name="20% - Accent5 3 2 2 2 3 2" xfId="4266"/>
    <cellStyle name="20% - Accent5 3 2 2 2 3 2 2" xfId="9522"/>
    <cellStyle name="20% - Accent5 3 2 2 2 3 2 2 2" xfId="19790"/>
    <cellStyle name="20% - Accent5 3 2 2 2 3 2 2 2 2" xfId="40319"/>
    <cellStyle name="20% - Accent5 3 2 2 2 3 2 2 3" xfId="30054"/>
    <cellStyle name="20% - Accent5 3 2 2 2 3 2 3" xfId="14534"/>
    <cellStyle name="20% - Accent5 3 2 2 2 3 2 3 2" xfId="35063"/>
    <cellStyle name="20% - Accent5 3 2 2 2 3 2 4" xfId="24798"/>
    <cellStyle name="20% - Accent5 3 2 2 2 3 2 5" xfId="45590"/>
    <cellStyle name="20% - Accent5 3 2 2 2 3 3" xfId="7034"/>
    <cellStyle name="20% - Accent5 3 2 2 2 3 3 2" xfId="17302"/>
    <cellStyle name="20% - Accent5 3 2 2 2 3 3 2 2" xfId="37831"/>
    <cellStyle name="20% - Accent5 3 2 2 2 3 3 3" xfId="27566"/>
    <cellStyle name="20% - Accent5 3 2 2 2 3 4" xfId="12046"/>
    <cellStyle name="20% - Accent5 3 2 2 2 3 4 2" xfId="32575"/>
    <cellStyle name="20% - Accent5 3 2 2 2 3 5" xfId="22310"/>
    <cellStyle name="20% - Accent5 3 2 2 2 3 6" xfId="43102"/>
    <cellStyle name="20% - Accent5 3 2 2 2 4" xfId="3021"/>
    <cellStyle name="20% - Accent5 3 2 2 2 4 2" xfId="8277"/>
    <cellStyle name="20% - Accent5 3 2 2 2 4 2 2" xfId="18545"/>
    <cellStyle name="20% - Accent5 3 2 2 2 4 2 2 2" xfId="39074"/>
    <cellStyle name="20% - Accent5 3 2 2 2 4 2 3" xfId="28809"/>
    <cellStyle name="20% - Accent5 3 2 2 2 4 3" xfId="13289"/>
    <cellStyle name="20% - Accent5 3 2 2 2 4 3 2" xfId="33818"/>
    <cellStyle name="20% - Accent5 3 2 2 2 4 4" xfId="23553"/>
    <cellStyle name="20% - Accent5 3 2 2 2 4 5" xfId="44345"/>
    <cellStyle name="20% - Accent5 3 2 2 2 5" xfId="5789"/>
    <cellStyle name="20% - Accent5 3 2 2 2 5 2" xfId="16057"/>
    <cellStyle name="20% - Accent5 3 2 2 2 5 2 2" xfId="36586"/>
    <cellStyle name="20% - Accent5 3 2 2 2 5 3" xfId="26321"/>
    <cellStyle name="20% - Accent5 3 2 2 2 6" xfId="10801"/>
    <cellStyle name="20% - Accent5 3 2 2 2 6 2" xfId="31330"/>
    <cellStyle name="20% - Accent5 3 2 2 2 7" xfId="21065"/>
    <cellStyle name="20% - Accent5 3 2 2 2 8" xfId="41857"/>
    <cellStyle name="20% - Accent5 3 2 2 3" xfId="778"/>
    <cellStyle name="20% - Accent5 3 2 2 3 2" xfId="2027"/>
    <cellStyle name="20% - Accent5 3 2 2 3 2 2" xfId="4515"/>
    <cellStyle name="20% - Accent5 3 2 2 3 2 2 2" xfId="9771"/>
    <cellStyle name="20% - Accent5 3 2 2 3 2 2 2 2" xfId="20039"/>
    <cellStyle name="20% - Accent5 3 2 2 3 2 2 2 2 2" xfId="40568"/>
    <cellStyle name="20% - Accent5 3 2 2 3 2 2 2 3" xfId="30303"/>
    <cellStyle name="20% - Accent5 3 2 2 3 2 2 3" xfId="14783"/>
    <cellStyle name="20% - Accent5 3 2 2 3 2 2 3 2" xfId="35312"/>
    <cellStyle name="20% - Accent5 3 2 2 3 2 2 4" xfId="25047"/>
    <cellStyle name="20% - Accent5 3 2 2 3 2 2 5" xfId="45839"/>
    <cellStyle name="20% - Accent5 3 2 2 3 2 3" xfId="7283"/>
    <cellStyle name="20% - Accent5 3 2 2 3 2 3 2" xfId="17551"/>
    <cellStyle name="20% - Accent5 3 2 2 3 2 3 2 2" xfId="38080"/>
    <cellStyle name="20% - Accent5 3 2 2 3 2 3 3" xfId="27815"/>
    <cellStyle name="20% - Accent5 3 2 2 3 2 4" xfId="12295"/>
    <cellStyle name="20% - Accent5 3 2 2 3 2 4 2" xfId="32824"/>
    <cellStyle name="20% - Accent5 3 2 2 3 2 5" xfId="22559"/>
    <cellStyle name="20% - Accent5 3 2 2 3 2 6" xfId="43351"/>
    <cellStyle name="20% - Accent5 3 2 2 3 3" xfId="3270"/>
    <cellStyle name="20% - Accent5 3 2 2 3 3 2" xfId="8526"/>
    <cellStyle name="20% - Accent5 3 2 2 3 3 2 2" xfId="18794"/>
    <cellStyle name="20% - Accent5 3 2 2 3 3 2 2 2" xfId="39323"/>
    <cellStyle name="20% - Accent5 3 2 2 3 3 2 3" xfId="29058"/>
    <cellStyle name="20% - Accent5 3 2 2 3 3 3" xfId="13538"/>
    <cellStyle name="20% - Accent5 3 2 2 3 3 3 2" xfId="34067"/>
    <cellStyle name="20% - Accent5 3 2 2 3 3 4" xfId="23802"/>
    <cellStyle name="20% - Accent5 3 2 2 3 3 5" xfId="44594"/>
    <cellStyle name="20% - Accent5 3 2 2 3 4" xfId="6038"/>
    <cellStyle name="20% - Accent5 3 2 2 3 4 2" xfId="16306"/>
    <cellStyle name="20% - Accent5 3 2 2 3 4 2 2" xfId="36835"/>
    <cellStyle name="20% - Accent5 3 2 2 3 4 3" xfId="26570"/>
    <cellStyle name="20% - Accent5 3 2 2 3 5" xfId="11050"/>
    <cellStyle name="20% - Accent5 3 2 2 3 5 2" xfId="31579"/>
    <cellStyle name="20% - Accent5 3 2 2 3 6" xfId="21314"/>
    <cellStyle name="20% - Accent5 3 2 2 3 7" xfId="42106"/>
    <cellStyle name="20% - Accent5 3 2 2 4" xfId="1275"/>
    <cellStyle name="20% - Accent5 3 2 2 4 2" xfId="2524"/>
    <cellStyle name="20% - Accent5 3 2 2 4 2 2" xfId="5012"/>
    <cellStyle name="20% - Accent5 3 2 2 4 2 2 2" xfId="10268"/>
    <cellStyle name="20% - Accent5 3 2 2 4 2 2 2 2" xfId="20536"/>
    <cellStyle name="20% - Accent5 3 2 2 4 2 2 2 2 2" xfId="41065"/>
    <cellStyle name="20% - Accent5 3 2 2 4 2 2 2 3" xfId="30800"/>
    <cellStyle name="20% - Accent5 3 2 2 4 2 2 3" xfId="15280"/>
    <cellStyle name="20% - Accent5 3 2 2 4 2 2 3 2" xfId="35809"/>
    <cellStyle name="20% - Accent5 3 2 2 4 2 2 4" xfId="25544"/>
    <cellStyle name="20% - Accent5 3 2 2 4 2 2 5" xfId="46336"/>
    <cellStyle name="20% - Accent5 3 2 2 4 2 3" xfId="7780"/>
    <cellStyle name="20% - Accent5 3 2 2 4 2 3 2" xfId="18048"/>
    <cellStyle name="20% - Accent5 3 2 2 4 2 3 2 2" xfId="38577"/>
    <cellStyle name="20% - Accent5 3 2 2 4 2 3 3" xfId="28312"/>
    <cellStyle name="20% - Accent5 3 2 2 4 2 4" xfId="12792"/>
    <cellStyle name="20% - Accent5 3 2 2 4 2 4 2" xfId="33321"/>
    <cellStyle name="20% - Accent5 3 2 2 4 2 5" xfId="23056"/>
    <cellStyle name="20% - Accent5 3 2 2 4 2 6" xfId="43848"/>
    <cellStyle name="20% - Accent5 3 2 2 4 3" xfId="3767"/>
    <cellStyle name="20% - Accent5 3 2 2 4 3 2" xfId="9023"/>
    <cellStyle name="20% - Accent5 3 2 2 4 3 2 2" xfId="19291"/>
    <cellStyle name="20% - Accent5 3 2 2 4 3 2 2 2" xfId="39820"/>
    <cellStyle name="20% - Accent5 3 2 2 4 3 2 3" xfId="29555"/>
    <cellStyle name="20% - Accent5 3 2 2 4 3 3" xfId="14035"/>
    <cellStyle name="20% - Accent5 3 2 2 4 3 3 2" xfId="34564"/>
    <cellStyle name="20% - Accent5 3 2 2 4 3 4" xfId="24299"/>
    <cellStyle name="20% - Accent5 3 2 2 4 3 5" xfId="45091"/>
    <cellStyle name="20% - Accent5 3 2 2 4 4" xfId="6535"/>
    <cellStyle name="20% - Accent5 3 2 2 4 4 2" xfId="16803"/>
    <cellStyle name="20% - Accent5 3 2 2 4 4 2 2" xfId="37332"/>
    <cellStyle name="20% - Accent5 3 2 2 4 4 3" xfId="27067"/>
    <cellStyle name="20% - Accent5 3 2 2 4 5" xfId="11547"/>
    <cellStyle name="20% - Accent5 3 2 2 4 5 2" xfId="32076"/>
    <cellStyle name="20% - Accent5 3 2 2 4 6" xfId="21811"/>
    <cellStyle name="20% - Accent5 3 2 2 4 7" xfId="42603"/>
    <cellStyle name="20% - Accent5 3 2 2 5" xfId="1528"/>
    <cellStyle name="20% - Accent5 3 2 2 5 2" xfId="4017"/>
    <cellStyle name="20% - Accent5 3 2 2 5 2 2" xfId="9273"/>
    <cellStyle name="20% - Accent5 3 2 2 5 2 2 2" xfId="19541"/>
    <cellStyle name="20% - Accent5 3 2 2 5 2 2 2 2" xfId="40070"/>
    <cellStyle name="20% - Accent5 3 2 2 5 2 2 3" xfId="29805"/>
    <cellStyle name="20% - Accent5 3 2 2 5 2 3" xfId="14285"/>
    <cellStyle name="20% - Accent5 3 2 2 5 2 3 2" xfId="34814"/>
    <cellStyle name="20% - Accent5 3 2 2 5 2 4" xfId="24549"/>
    <cellStyle name="20% - Accent5 3 2 2 5 2 5" xfId="45341"/>
    <cellStyle name="20% - Accent5 3 2 2 5 3" xfId="6785"/>
    <cellStyle name="20% - Accent5 3 2 2 5 3 2" xfId="17053"/>
    <cellStyle name="20% - Accent5 3 2 2 5 3 2 2" xfId="37582"/>
    <cellStyle name="20% - Accent5 3 2 2 5 3 3" xfId="27317"/>
    <cellStyle name="20% - Accent5 3 2 2 5 4" xfId="11797"/>
    <cellStyle name="20% - Accent5 3 2 2 5 4 2" xfId="32326"/>
    <cellStyle name="20% - Accent5 3 2 2 5 5" xfId="22061"/>
    <cellStyle name="20% - Accent5 3 2 2 5 6" xfId="42853"/>
    <cellStyle name="20% - Accent5 3 2 2 6" xfId="2772"/>
    <cellStyle name="20% - Accent5 3 2 2 6 2" xfId="8028"/>
    <cellStyle name="20% - Accent5 3 2 2 6 2 2" xfId="18296"/>
    <cellStyle name="20% - Accent5 3 2 2 6 2 2 2" xfId="38825"/>
    <cellStyle name="20% - Accent5 3 2 2 6 2 3" xfId="28560"/>
    <cellStyle name="20% - Accent5 3 2 2 6 3" xfId="13040"/>
    <cellStyle name="20% - Accent5 3 2 2 6 3 2" xfId="33569"/>
    <cellStyle name="20% - Accent5 3 2 2 6 4" xfId="23304"/>
    <cellStyle name="20% - Accent5 3 2 2 6 5" xfId="44096"/>
    <cellStyle name="20% - Accent5 3 2 2 7" xfId="5540"/>
    <cellStyle name="20% - Accent5 3 2 2 7 2" xfId="15808"/>
    <cellStyle name="20% - Accent5 3 2 2 7 2 2" xfId="36337"/>
    <cellStyle name="20% - Accent5 3 2 2 7 3" xfId="26072"/>
    <cellStyle name="20% - Accent5 3 2 2 7 4" xfId="41608"/>
    <cellStyle name="20% - Accent5 3 2 2 8" xfId="5292"/>
    <cellStyle name="20% - Accent5 3 2 2 8 2" xfId="15560"/>
    <cellStyle name="20% - Accent5 3 2 2 8 2 2" xfId="36089"/>
    <cellStyle name="20% - Accent5 3 2 2 8 3" xfId="25824"/>
    <cellStyle name="20% - Accent5 3 2 2 9" xfId="10552"/>
    <cellStyle name="20% - Accent5 3 2 2 9 2" xfId="31081"/>
    <cellStyle name="20% - Accent5 3 2 3" xfId="409"/>
    <cellStyle name="20% - Accent5 3 2 3 2" xfId="910"/>
    <cellStyle name="20% - Accent5 3 2 3 2 2" xfId="2159"/>
    <cellStyle name="20% - Accent5 3 2 3 2 2 2" xfId="4647"/>
    <cellStyle name="20% - Accent5 3 2 3 2 2 2 2" xfId="9903"/>
    <cellStyle name="20% - Accent5 3 2 3 2 2 2 2 2" xfId="20171"/>
    <cellStyle name="20% - Accent5 3 2 3 2 2 2 2 2 2" xfId="40700"/>
    <cellStyle name="20% - Accent5 3 2 3 2 2 2 2 3" xfId="30435"/>
    <cellStyle name="20% - Accent5 3 2 3 2 2 2 3" xfId="14915"/>
    <cellStyle name="20% - Accent5 3 2 3 2 2 2 3 2" xfId="35444"/>
    <cellStyle name="20% - Accent5 3 2 3 2 2 2 4" xfId="25179"/>
    <cellStyle name="20% - Accent5 3 2 3 2 2 2 5" xfId="45971"/>
    <cellStyle name="20% - Accent5 3 2 3 2 2 3" xfId="7415"/>
    <cellStyle name="20% - Accent5 3 2 3 2 2 3 2" xfId="17683"/>
    <cellStyle name="20% - Accent5 3 2 3 2 2 3 2 2" xfId="38212"/>
    <cellStyle name="20% - Accent5 3 2 3 2 2 3 3" xfId="27947"/>
    <cellStyle name="20% - Accent5 3 2 3 2 2 4" xfId="12427"/>
    <cellStyle name="20% - Accent5 3 2 3 2 2 4 2" xfId="32956"/>
    <cellStyle name="20% - Accent5 3 2 3 2 2 5" xfId="22691"/>
    <cellStyle name="20% - Accent5 3 2 3 2 2 6" xfId="43483"/>
    <cellStyle name="20% - Accent5 3 2 3 2 3" xfId="3402"/>
    <cellStyle name="20% - Accent5 3 2 3 2 3 2" xfId="8658"/>
    <cellStyle name="20% - Accent5 3 2 3 2 3 2 2" xfId="18926"/>
    <cellStyle name="20% - Accent5 3 2 3 2 3 2 2 2" xfId="39455"/>
    <cellStyle name="20% - Accent5 3 2 3 2 3 2 3" xfId="29190"/>
    <cellStyle name="20% - Accent5 3 2 3 2 3 3" xfId="13670"/>
    <cellStyle name="20% - Accent5 3 2 3 2 3 3 2" xfId="34199"/>
    <cellStyle name="20% - Accent5 3 2 3 2 3 4" xfId="23934"/>
    <cellStyle name="20% - Accent5 3 2 3 2 3 5" xfId="44726"/>
    <cellStyle name="20% - Accent5 3 2 3 2 4" xfId="6170"/>
    <cellStyle name="20% - Accent5 3 2 3 2 4 2" xfId="16438"/>
    <cellStyle name="20% - Accent5 3 2 3 2 4 2 2" xfId="36967"/>
    <cellStyle name="20% - Accent5 3 2 3 2 4 3" xfId="26702"/>
    <cellStyle name="20% - Accent5 3 2 3 2 5" xfId="11182"/>
    <cellStyle name="20% - Accent5 3 2 3 2 5 2" xfId="31711"/>
    <cellStyle name="20% - Accent5 3 2 3 2 6" xfId="21446"/>
    <cellStyle name="20% - Accent5 3 2 3 2 7" xfId="42238"/>
    <cellStyle name="20% - Accent5 3 2 3 3" xfId="1660"/>
    <cellStyle name="20% - Accent5 3 2 3 3 2" xfId="4149"/>
    <cellStyle name="20% - Accent5 3 2 3 3 2 2" xfId="9405"/>
    <cellStyle name="20% - Accent5 3 2 3 3 2 2 2" xfId="19673"/>
    <cellStyle name="20% - Accent5 3 2 3 3 2 2 2 2" xfId="40202"/>
    <cellStyle name="20% - Accent5 3 2 3 3 2 2 3" xfId="29937"/>
    <cellStyle name="20% - Accent5 3 2 3 3 2 3" xfId="14417"/>
    <cellStyle name="20% - Accent5 3 2 3 3 2 3 2" xfId="34946"/>
    <cellStyle name="20% - Accent5 3 2 3 3 2 4" xfId="24681"/>
    <cellStyle name="20% - Accent5 3 2 3 3 2 5" xfId="45473"/>
    <cellStyle name="20% - Accent5 3 2 3 3 3" xfId="6917"/>
    <cellStyle name="20% - Accent5 3 2 3 3 3 2" xfId="17185"/>
    <cellStyle name="20% - Accent5 3 2 3 3 3 2 2" xfId="37714"/>
    <cellStyle name="20% - Accent5 3 2 3 3 3 3" xfId="27449"/>
    <cellStyle name="20% - Accent5 3 2 3 3 4" xfId="11929"/>
    <cellStyle name="20% - Accent5 3 2 3 3 4 2" xfId="32458"/>
    <cellStyle name="20% - Accent5 3 2 3 3 5" xfId="22193"/>
    <cellStyle name="20% - Accent5 3 2 3 3 6" xfId="42985"/>
    <cellStyle name="20% - Accent5 3 2 3 4" xfId="2904"/>
    <cellStyle name="20% - Accent5 3 2 3 4 2" xfId="8160"/>
    <cellStyle name="20% - Accent5 3 2 3 4 2 2" xfId="18428"/>
    <cellStyle name="20% - Accent5 3 2 3 4 2 2 2" xfId="38957"/>
    <cellStyle name="20% - Accent5 3 2 3 4 2 3" xfId="28692"/>
    <cellStyle name="20% - Accent5 3 2 3 4 3" xfId="13172"/>
    <cellStyle name="20% - Accent5 3 2 3 4 3 2" xfId="33701"/>
    <cellStyle name="20% - Accent5 3 2 3 4 4" xfId="23436"/>
    <cellStyle name="20% - Accent5 3 2 3 4 5" xfId="44228"/>
    <cellStyle name="20% - Accent5 3 2 3 5" xfId="5672"/>
    <cellStyle name="20% - Accent5 3 2 3 5 2" xfId="15940"/>
    <cellStyle name="20% - Accent5 3 2 3 5 2 2" xfId="36469"/>
    <cellStyle name="20% - Accent5 3 2 3 5 3" xfId="26204"/>
    <cellStyle name="20% - Accent5 3 2 3 6" xfId="10684"/>
    <cellStyle name="20% - Accent5 3 2 3 6 2" xfId="31213"/>
    <cellStyle name="20% - Accent5 3 2 3 7" xfId="20948"/>
    <cellStyle name="20% - Accent5 3 2 3 8" xfId="41740"/>
    <cellStyle name="20% - Accent5 3 2 4" xfId="661"/>
    <cellStyle name="20% - Accent5 3 2 4 2" xfId="1910"/>
    <cellStyle name="20% - Accent5 3 2 4 2 2" xfId="4398"/>
    <cellStyle name="20% - Accent5 3 2 4 2 2 2" xfId="9654"/>
    <cellStyle name="20% - Accent5 3 2 4 2 2 2 2" xfId="19922"/>
    <cellStyle name="20% - Accent5 3 2 4 2 2 2 2 2" xfId="40451"/>
    <cellStyle name="20% - Accent5 3 2 4 2 2 2 3" xfId="30186"/>
    <cellStyle name="20% - Accent5 3 2 4 2 2 3" xfId="14666"/>
    <cellStyle name="20% - Accent5 3 2 4 2 2 3 2" xfId="35195"/>
    <cellStyle name="20% - Accent5 3 2 4 2 2 4" xfId="24930"/>
    <cellStyle name="20% - Accent5 3 2 4 2 2 5" xfId="45722"/>
    <cellStyle name="20% - Accent5 3 2 4 2 3" xfId="7166"/>
    <cellStyle name="20% - Accent5 3 2 4 2 3 2" xfId="17434"/>
    <cellStyle name="20% - Accent5 3 2 4 2 3 2 2" xfId="37963"/>
    <cellStyle name="20% - Accent5 3 2 4 2 3 3" xfId="27698"/>
    <cellStyle name="20% - Accent5 3 2 4 2 4" xfId="12178"/>
    <cellStyle name="20% - Accent5 3 2 4 2 4 2" xfId="32707"/>
    <cellStyle name="20% - Accent5 3 2 4 2 5" xfId="22442"/>
    <cellStyle name="20% - Accent5 3 2 4 2 6" xfId="43234"/>
    <cellStyle name="20% - Accent5 3 2 4 3" xfId="3153"/>
    <cellStyle name="20% - Accent5 3 2 4 3 2" xfId="8409"/>
    <cellStyle name="20% - Accent5 3 2 4 3 2 2" xfId="18677"/>
    <cellStyle name="20% - Accent5 3 2 4 3 2 2 2" xfId="39206"/>
    <cellStyle name="20% - Accent5 3 2 4 3 2 3" xfId="28941"/>
    <cellStyle name="20% - Accent5 3 2 4 3 3" xfId="13421"/>
    <cellStyle name="20% - Accent5 3 2 4 3 3 2" xfId="33950"/>
    <cellStyle name="20% - Accent5 3 2 4 3 4" xfId="23685"/>
    <cellStyle name="20% - Accent5 3 2 4 3 5" xfId="44477"/>
    <cellStyle name="20% - Accent5 3 2 4 4" xfId="5921"/>
    <cellStyle name="20% - Accent5 3 2 4 4 2" xfId="16189"/>
    <cellStyle name="20% - Accent5 3 2 4 4 2 2" xfId="36718"/>
    <cellStyle name="20% - Accent5 3 2 4 4 3" xfId="26453"/>
    <cellStyle name="20% - Accent5 3 2 4 5" xfId="10933"/>
    <cellStyle name="20% - Accent5 3 2 4 5 2" xfId="31462"/>
    <cellStyle name="20% - Accent5 3 2 4 6" xfId="21197"/>
    <cellStyle name="20% - Accent5 3 2 4 7" xfId="41989"/>
    <cellStyle name="20% - Accent5 3 2 5" xfId="1158"/>
    <cellStyle name="20% - Accent5 3 2 5 2" xfId="2407"/>
    <cellStyle name="20% - Accent5 3 2 5 2 2" xfId="4895"/>
    <cellStyle name="20% - Accent5 3 2 5 2 2 2" xfId="10151"/>
    <cellStyle name="20% - Accent5 3 2 5 2 2 2 2" xfId="20419"/>
    <cellStyle name="20% - Accent5 3 2 5 2 2 2 2 2" xfId="40948"/>
    <cellStyle name="20% - Accent5 3 2 5 2 2 2 3" xfId="30683"/>
    <cellStyle name="20% - Accent5 3 2 5 2 2 3" xfId="15163"/>
    <cellStyle name="20% - Accent5 3 2 5 2 2 3 2" xfId="35692"/>
    <cellStyle name="20% - Accent5 3 2 5 2 2 4" xfId="25427"/>
    <cellStyle name="20% - Accent5 3 2 5 2 2 5" xfId="46219"/>
    <cellStyle name="20% - Accent5 3 2 5 2 3" xfId="7663"/>
    <cellStyle name="20% - Accent5 3 2 5 2 3 2" xfId="17931"/>
    <cellStyle name="20% - Accent5 3 2 5 2 3 2 2" xfId="38460"/>
    <cellStyle name="20% - Accent5 3 2 5 2 3 3" xfId="28195"/>
    <cellStyle name="20% - Accent5 3 2 5 2 4" xfId="12675"/>
    <cellStyle name="20% - Accent5 3 2 5 2 4 2" xfId="33204"/>
    <cellStyle name="20% - Accent5 3 2 5 2 5" xfId="22939"/>
    <cellStyle name="20% - Accent5 3 2 5 2 6" xfId="43731"/>
    <cellStyle name="20% - Accent5 3 2 5 3" xfId="3650"/>
    <cellStyle name="20% - Accent5 3 2 5 3 2" xfId="8906"/>
    <cellStyle name="20% - Accent5 3 2 5 3 2 2" xfId="19174"/>
    <cellStyle name="20% - Accent5 3 2 5 3 2 2 2" xfId="39703"/>
    <cellStyle name="20% - Accent5 3 2 5 3 2 3" xfId="29438"/>
    <cellStyle name="20% - Accent5 3 2 5 3 3" xfId="13918"/>
    <cellStyle name="20% - Accent5 3 2 5 3 3 2" xfId="34447"/>
    <cellStyle name="20% - Accent5 3 2 5 3 4" xfId="24182"/>
    <cellStyle name="20% - Accent5 3 2 5 3 5" xfId="44974"/>
    <cellStyle name="20% - Accent5 3 2 5 4" xfId="6418"/>
    <cellStyle name="20% - Accent5 3 2 5 4 2" xfId="16686"/>
    <cellStyle name="20% - Accent5 3 2 5 4 2 2" xfId="37215"/>
    <cellStyle name="20% - Accent5 3 2 5 4 3" xfId="26950"/>
    <cellStyle name="20% - Accent5 3 2 5 5" xfId="11430"/>
    <cellStyle name="20% - Accent5 3 2 5 5 2" xfId="31959"/>
    <cellStyle name="20% - Accent5 3 2 5 6" xfId="21694"/>
    <cellStyle name="20% - Accent5 3 2 5 7" xfId="42486"/>
    <cellStyle name="20% - Accent5 3 2 6" xfId="1411"/>
    <cellStyle name="20% - Accent5 3 2 6 2" xfId="3900"/>
    <cellStyle name="20% - Accent5 3 2 6 2 2" xfId="9156"/>
    <cellStyle name="20% - Accent5 3 2 6 2 2 2" xfId="19424"/>
    <cellStyle name="20% - Accent5 3 2 6 2 2 2 2" xfId="39953"/>
    <cellStyle name="20% - Accent5 3 2 6 2 2 3" xfId="29688"/>
    <cellStyle name="20% - Accent5 3 2 6 2 3" xfId="14168"/>
    <cellStyle name="20% - Accent5 3 2 6 2 3 2" xfId="34697"/>
    <cellStyle name="20% - Accent5 3 2 6 2 4" xfId="24432"/>
    <cellStyle name="20% - Accent5 3 2 6 2 5" xfId="45224"/>
    <cellStyle name="20% - Accent5 3 2 6 3" xfId="6668"/>
    <cellStyle name="20% - Accent5 3 2 6 3 2" xfId="16936"/>
    <cellStyle name="20% - Accent5 3 2 6 3 2 2" xfId="37465"/>
    <cellStyle name="20% - Accent5 3 2 6 3 3" xfId="27200"/>
    <cellStyle name="20% - Accent5 3 2 6 4" xfId="11680"/>
    <cellStyle name="20% - Accent5 3 2 6 4 2" xfId="32209"/>
    <cellStyle name="20% - Accent5 3 2 6 5" xfId="21944"/>
    <cellStyle name="20% - Accent5 3 2 6 6" xfId="42736"/>
    <cellStyle name="20% - Accent5 3 2 7" xfId="2655"/>
    <cellStyle name="20% - Accent5 3 2 7 2" xfId="7911"/>
    <cellStyle name="20% - Accent5 3 2 7 2 2" xfId="18179"/>
    <cellStyle name="20% - Accent5 3 2 7 2 2 2" xfId="38708"/>
    <cellStyle name="20% - Accent5 3 2 7 2 3" xfId="28443"/>
    <cellStyle name="20% - Accent5 3 2 7 3" xfId="12923"/>
    <cellStyle name="20% - Accent5 3 2 7 3 2" xfId="33452"/>
    <cellStyle name="20% - Accent5 3 2 7 4" xfId="23187"/>
    <cellStyle name="20% - Accent5 3 2 7 5" xfId="43979"/>
    <cellStyle name="20% - Accent5 3 2 8" xfId="5423"/>
    <cellStyle name="20% - Accent5 3 2 8 2" xfId="15691"/>
    <cellStyle name="20% - Accent5 3 2 8 2 2" xfId="36220"/>
    <cellStyle name="20% - Accent5 3 2 8 3" xfId="25955"/>
    <cellStyle name="20% - Accent5 3 2 8 4" xfId="41491"/>
    <cellStyle name="20% - Accent5 3 2 9" xfId="5175"/>
    <cellStyle name="20% - Accent5 3 2 9 2" xfId="15443"/>
    <cellStyle name="20% - Accent5 3 2 9 2 2" xfId="35972"/>
    <cellStyle name="20% - Accent5 3 2 9 3" xfId="25707"/>
    <cellStyle name="20% - Accent5 3 3" xfId="213"/>
    <cellStyle name="20% - Accent5 3 3 10" xfId="20756"/>
    <cellStyle name="20% - Accent5 3 3 11" xfId="41300"/>
    <cellStyle name="20% - Accent5 3 3 2" xfId="466"/>
    <cellStyle name="20% - Accent5 3 3 2 2" xfId="967"/>
    <cellStyle name="20% - Accent5 3 3 2 2 2" xfId="2216"/>
    <cellStyle name="20% - Accent5 3 3 2 2 2 2" xfId="4704"/>
    <cellStyle name="20% - Accent5 3 3 2 2 2 2 2" xfId="9960"/>
    <cellStyle name="20% - Accent5 3 3 2 2 2 2 2 2" xfId="20228"/>
    <cellStyle name="20% - Accent5 3 3 2 2 2 2 2 2 2" xfId="40757"/>
    <cellStyle name="20% - Accent5 3 3 2 2 2 2 2 3" xfId="30492"/>
    <cellStyle name="20% - Accent5 3 3 2 2 2 2 3" xfId="14972"/>
    <cellStyle name="20% - Accent5 3 3 2 2 2 2 3 2" xfId="35501"/>
    <cellStyle name="20% - Accent5 3 3 2 2 2 2 4" xfId="25236"/>
    <cellStyle name="20% - Accent5 3 3 2 2 2 2 5" xfId="46028"/>
    <cellStyle name="20% - Accent5 3 3 2 2 2 3" xfId="7472"/>
    <cellStyle name="20% - Accent5 3 3 2 2 2 3 2" xfId="17740"/>
    <cellStyle name="20% - Accent5 3 3 2 2 2 3 2 2" xfId="38269"/>
    <cellStyle name="20% - Accent5 3 3 2 2 2 3 3" xfId="28004"/>
    <cellStyle name="20% - Accent5 3 3 2 2 2 4" xfId="12484"/>
    <cellStyle name="20% - Accent5 3 3 2 2 2 4 2" xfId="33013"/>
    <cellStyle name="20% - Accent5 3 3 2 2 2 5" xfId="22748"/>
    <cellStyle name="20% - Accent5 3 3 2 2 2 6" xfId="43540"/>
    <cellStyle name="20% - Accent5 3 3 2 2 3" xfId="3459"/>
    <cellStyle name="20% - Accent5 3 3 2 2 3 2" xfId="8715"/>
    <cellStyle name="20% - Accent5 3 3 2 2 3 2 2" xfId="18983"/>
    <cellStyle name="20% - Accent5 3 3 2 2 3 2 2 2" xfId="39512"/>
    <cellStyle name="20% - Accent5 3 3 2 2 3 2 3" xfId="29247"/>
    <cellStyle name="20% - Accent5 3 3 2 2 3 3" xfId="13727"/>
    <cellStyle name="20% - Accent5 3 3 2 2 3 3 2" xfId="34256"/>
    <cellStyle name="20% - Accent5 3 3 2 2 3 4" xfId="23991"/>
    <cellStyle name="20% - Accent5 3 3 2 2 3 5" xfId="44783"/>
    <cellStyle name="20% - Accent5 3 3 2 2 4" xfId="6227"/>
    <cellStyle name="20% - Accent5 3 3 2 2 4 2" xfId="16495"/>
    <cellStyle name="20% - Accent5 3 3 2 2 4 2 2" xfId="37024"/>
    <cellStyle name="20% - Accent5 3 3 2 2 4 3" xfId="26759"/>
    <cellStyle name="20% - Accent5 3 3 2 2 5" xfId="11239"/>
    <cellStyle name="20% - Accent5 3 3 2 2 5 2" xfId="31768"/>
    <cellStyle name="20% - Accent5 3 3 2 2 6" xfId="21503"/>
    <cellStyle name="20% - Accent5 3 3 2 2 7" xfId="42295"/>
    <cellStyle name="20% - Accent5 3 3 2 3" xfId="1717"/>
    <cellStyle name="20% - Accent5 3 3 2 3 2" xfId="4206"/>
    <cellStyle name="20% - Accent5 3 3 2 3 2 2" xfId="9462"/>
    <cellStyle name="20% - Accent5 3 3 2 3 2 2 2" xfId="19730"/>
    <cellStyle name="20% - Accent5 3 3 2 3 2 2 2 2" xfId="40259"/>
    <cellStyle name="20% - Accent5 3 3 2 3 2 2 3" xfId="29994"/>
    <cellStyle name="20% - Accent5 3 3 2 3 2 3" xfId="14474"/>
    <cellStyle name="20% - Accent5 3 3 2 3 2 3 2" xfId="35003"/>
    <cellStyle name="20% - Accent5 3 3 2 3 2 4" xfId="24738"/>
    <cellStyle name="20% - Accent5 3 3 2 3 2 5" xfId="45530"/>
    <cellStyle name="20% - Accent5 3 3 2 3 3" xfId="6974"/>
    <cellStyle name="20% - Accent5 3 3 2 3 3 2" xfId="17242"/>
    <cellStyle name="20% - Accent5 3 3 2 3 3 2 2" xfId="37771"/>
    <cellStyle name="20% - Accent5 3 3 2 3 3 3" xfId="27506"/>
    <cellStyle name="20% - Accent5 3 3 2 3 4" xfId="11986"/>
    <cellStyle name="20% - Accent5 3 3 2 3 4 2" xfId="32515"/>
    <cellStyle name="20% - Accent5 3 3 2 3 5" xfId="22250"/>
    <cellStyle name="20% - Accent5 3 3 2 3 6" xfId="43042"/>
    <cellStyle name="20% - Accent5 3 3 2 4" xfId="2961"/>
    <cellStyle name="20% - Accent5 3 3 2 4 2" xfId="8217"/>
    <cellStyle name="20% - Accent5 3 3 2 4 2 2" xfId="18485"/>
    <cellStyle name="20% - Accent5 3 3 2 4 2 2 2" xfId="39014"/>
    <cellStyle name="20% - Accent5 3 3 2 4 2 3" xfId="28749"/>
    <cellStyle name="20% - Accent5 3 3 2 4 3" xfId="13229"/>
    <cellStyle name="20% - Accent5 3 3 2 4 3 2" xfId="33758"/>
    <cellStyle name="20% - Accent5 3 3 2 4 4" xfId="23493"/>
    <cellStyle name="20% - Accent5 3 3 2 4 5" xfId="44285"/>
    <cellStyle name="20% - Accent5 3 3 2 5" xfId="5729"/>
    <cellStyle name="20% - Accent5 3 3 2 5 2" xfId="15997"/>
    <cellStyle name="20% - Accent5 3 3 2 5 2 2" xfId="36526"/>
    <cellStyle name="20% - Accent5 3 3 2 5 3" xfId="26261"/>
    <cellStyle name="20% - Accent5 3 3 2 6" xfId="10741"/>
    <cellStyle name="20% - Accent5 3 3 2 6 2" xfId="31270"/>
    <cellStyle name="20% - Accent5 3 3 2 7" xfId="21005"/>
    <cellStyle name="20% - Accent5 3 3 2 8" xfId="41797"/>
    <cellStyle name="20% - Accent5 3 3 3" xfId="718"/>
    <cellStyle name="20% - Accent5 3 3 3 2" xfId="1967"/>
    <cellStyle name="20% - Accent5 3 3 3 2 2" xfId="4455"/>
    <cellStyle name="20% - Accent5 3 3 3 2 2 2" xfId="9711"/>
    <cellStyle name="20% - Accent5 3 3 3 2 2 2 2" xfId="19979"/>
    <cellStyle name="20% - Accent5 3 3 3 2 2 2 2 2" xfId="40508"/>
    <cellStyle name="20% - Accent5 3 3 3 2 2 2 3" xfId="30243"/>
    <cellStyle name="20% - Accent5 3 3 3 2 2 3" xfId="14723"/>
    <cellStyle name="20% - Accent5 3 3 3 2 2 3 2" xfId="35252"/>
    <cellStyle name="20% - Accent5 3 3 3 2 2 4" xfId="24987"/>
    <cellStyle name="20% - Accent5 3 3 3 2 2 5" xfId="45779"/>
    <cellStyle name="20% - Accent5 3 3 3 2 3" xfId="7223"/>
    <cellStyle name="20% - Accent5 3 3 3 2 3 2" xfId="17491"/>
    <cellStyle name="20% - Accent5 3 3 3 2 3 2 2" xfId="38020"/>
    <cellStyle name="20% - Accent5 3 3 3 2 3 3" xfId="27755"/>
    <cellStyle name="20% - Accent5 3 3 3 2 4" xfId="12235"/>
    <cellStyle name="20% - Accent5 3 3 3 2 4 2" xfId="32764"/>
    <cellStyle name="20% - Accent5 3 3 3 2 5" xfId="22499"/>
    <cellStyle name="20% - Accent5 3 3 3 2 6" xfId="43291"/>
    <cellStyle name="20% - Accent5 3 3 3 3" xfId="3210"/>
    <cellStyle name="20% - Accent5 3 3 3 3 2" xfId="8466"/>
    <cellStyle name="20% - Accent5 3 3 3 3 2 2" xfId="18734"/>
    <cellStyle name="20% - Accent5 3 3 3 3 2 2 2" xfId="39263"/>
    <cellStyle name="20% - Accent5 3 3 3 3 2 3" xfId="28998"/>
    <cellStyle name="20% - Accent5 3 3 3 3 3" xfId="13478"/>
    <cellStyle name="20% - Accent5 3 3 3 3 3 2" xfId="34007"/>
    <cellStyle name="20% - Accent5 3 3 3 3 4" xfId="23742"/>
    <cellStyle name="20% - Accent5 3 3 3 3 5" xfId="44534"/>
    <cellStyle name="20% - Accent5 3 3 3 4" xfId="5978"/>
    <cellStyle name="20% - Accent5 3 3 3 4 2" xfId="16246"/>
    <cellStyle name="20% - Accent5 3 3 3 4 2 2" xfId="36775"/>
    <cellStyle name="20% - Accent5 3 3 3 4 3" xfId="26510"/>
    <cellStyle name="20% - Accent5 3 3 3 5" xfId="10990"/>
    <cellStyle name="20% - Accent5 3 3 3 5 2" xfId="31519"/>
    <cellStyle name="20% - Accent5 3 3 3 6" xfId="21254"/>
    <cellStyle name="20% - Accent5 3 3 3 7" xfId="42046"/>
    <cellStyle name="20% - Accent5 3 3 4" xfId="1215"/>
    <cellStyle name="20% - Accent5 3 3 4 2" xfId="2464"/>
    <cellStyle name="20% - Accent5 3 3 4 2 2" xfId="4952"/>
    <cellStyle name="20% - Accent5 3 3 4 2 2 2" xfId="10208"/>
    <cellStyle name="20% - Accent5 3 3 4 2 2 2 2" xfId="20476"/>
    <cellStyle name="20% - Accent5 3 3 4 2 2 2 2 2" xfId="41005"/>
    <cellStyle name="20% - Accent5 3 3 4 2 2 2 3" xfId="30740"/>
    <cellStyle name="20% - Accent5 3 3 4 2 2 3" xfId="15220"/>
    <cellStyle name="20% - Accent5 3 3 4 2 2 3 2" xfId="35749"/>
    <cellStyle name="20% - Accent5 3 3 4 2 2 4" xfId="25484"/>
    <cellStyle name="20% - Accent5 3 3 4 2 2 5" xfId="46276"/>
    <cellStyle name="20% - Accent5 3 3 4 2 3" xfId="7720"/>
    <cellStyle name="20% - Accent5 3 3 4 2 3 2" xfId="17988"/>
    <cellStyle name="20% - Accent5 3 3 4 2 3 2 2" xfId="38517"/>
    <cellStyle name="20% - Accent5 3 3 4 2 3 3" xfId="28252"/>
    <cellStyle name="20% - Accent5 3 3 4 2 4" xfId="12732"/>
    <cellStyle name="20% - Accent5 3 3 4 2 4 2" xfId="33261"/>
    <cellStyle name="20% - Accent5 3 3 4 2 5" xfId="22996"/>
    <cellStyle name="20% - Accent5 3 3 4 2 6" xfId="43788"/>
    <cellStyle name="20% - Accent5 3 3 4 3" xfId="3707"/>
    <cellStyle name="20% - Accent5 3 3 4 3 2" xfId="8963"/>
    <cellStyle name="20% - Accent5 3 3 4 3 2 2" xfId="19231"/>
    <cellStyle name="20% - Accent5 3 3 4 3 2 2 2" xfId="39760"/>
    <cellStyle name="20% - Accent5 3 3 4 3 2 3" xfId="29495"/>
    <cellStyle name="20% - Accent5 3 3 4 3 3" xfId="13975"/>
    <cellStyle name="20% - Accent5 3 3 4 3 3 2" xfId="34504"/>
    <cellStyle name="20% - Accent5 3 3 4 3 4" xfId="24239"/>
    <cellStyle name="20% - Accent5 3 3 4 3 5" xfId="45031"/>
    <cellStyle name="20% - Accent5 3 3 4 4" xfId="6475"/>
    <cellStyle name="20% - Accent5 3 3 4 4 2" xfId="16743"/>
    <cellStyle name="20% - Accent5 3 3 4 4 2 2" xfId="37272"/>
    <cellStyle name="20% - Accent5 3 3 4 4 3" xfId="27007"/>
    <cellStyle name="20% - Accent5 3 3 4 5" xfId="11487"/>
    <cellStyle name="20% - Accent5 3 3 4 5 2" xfId="32016"/>
    <cellStyle name="20% - Accent5 3 3 4 6" xfId="21751"/>
    <cellStyle name="20% - Accent5 3 3 4 7" xfId="42543"/>
    <cellStyle name="20% - Accent5 3 3 5" xfId="1468"/>
    <cellStyle name="20% - Accent5 3 3 5 2" xfId="3957"/>
    <cellStyle name="20% - Accent5 3 3 5 2 2" xfId="9213"/>
    <cellStyle name="20% - Accent5 3 3 5 2 2 2" xfId="19481"/>
    <cellStyle name="20% - Accent5 3 3 5 2 2 2 2" xfId="40010"/>
    <cellStyle name="20% - Accent5 3 3 5 2 2 3" xfId="29745"/>
    <cellStyle name="20% - Accent5 3 3 5 2 3" xfId="14225"/>
    <cellStyle name="20% - Accent5 3 3 5 2 3 2" xfId="34754"/>
    <cellStyle name="20% - Accent5 3 3 5 2 4" xfId="24489"/>
    <cellStyle name="20% - Accent5 3 3 5 2 5" xfId="45281"/>
    <cellStyle name="20% - Accent5 3 3 5 3" xfId="6725"/>
    <cellStyle name="20% - Accent5 3 3 5 3 2" xfId="16993"/>
    <cellStyle name="20% - Accent5 3 3 5 3 2 2" xfId="37522"/>
    <cellStyle name="20% - Accent5 3 3 5 3 3" xfId="27257"/>
    <cellStyle name="20% - Accent5 3 3 5 4" xfId="11737"/>
    <cellStyle name="20% - Accent5 3 3 5 4 2" xfId="32266"/>
    <cellStyle name="20% - Accent5 3 3 5 5" xfId="22001"/>
    <cellStyle name="20% - Accent5 3 3 5 6" xfId="42793"/>
    <cellStyle name="20% - Accent5 3 3 6" xfId="2712"/>
    <cellStyle name="20% - Accent5 3 3 6 2" xfId="7968"/>
    <cellStyle name="20% - Accent5 3 3 6 2 2" xfId="18236"/>
    <cellStyle name="20% - Accent5 3 3 6 2 2 2" xfId="38765"/>
    <cellStyle name="20% - Accent5 3 3 6 2 3" xfId="28500"/>
    <cellStyle name="20% - Accent5 3 3 6 3" xfId="12980"/>
    <cellStyle name="20% - Accent5 3 3 6 3 2" xfId="33509"/>
    <cellStyle name="20% - Accent5 3 3 6 4" xfId="23244"/>
    <cellStyle name="20% - Accent5 3 3 6 5" xfId="44036"/>
    <cellStyle name="20% - Accent5 3 3 7" xfId="5480"/>
    <cellStyle name="20% - Accent5 3 3 7 2" xfId="15748"/>
    <cellStyle name="20% - Accent5 3 3 7 2 2" xfId="36277"/>
    <cellStyle name="20% - Accent5 3 3 7 3" xfId="26012"/>
    <cellStyle name="20% - Accent5 3 3 7 4" xfId="41548"/>
    <cellStyle name="20% - Accent5 3 3 8" xfId="5232"/>
    <cellStyle name="20% - Accent5 3 3 8 2" xfId="15500"/>
    <cellStyle name="20% - Accent5 3 3 8 2 2" xfId="36029"/>
    <cellStyle name="20% - Accent5 3 3 8 3" xfId="25764"/>
    <cellStyle name="20% - Accent5 3 3 9" xfId="10492"/>
    <cellStyle name="20% - Accent5 3 3 9 2" xfId="31021"/>
    <cellStyle name="20% - Accent5 3 4" xfId="349"/>
    <cellStyle name="20% - Accent5 3 4 2" xfId="850"/>
    <cellStyle name="20% - Accent5 3 4 2 2" xfId="2099"/>
    <cellStyle name="20% - Accent5 3 4 2 2 2" xfId="4587"/>
    <cellStyle name="20% - Accent5 3 4 2 2 2 2" xfId="9843"/>
    <cellStyle name="20% - Accent5 3 4 2 2 2 2 2" xfId="20111"/>
    <cellStyle name="20% - Accent5 3 4 2 2 2 2 2 2" xfId="40640"/>
    <cellStyle name="20% - Accent5 3 4 2 2 2 2 3" xfId="30375"/>
    <cellStyle name="20% - Accent5 3 4 2 2 2 3" xfId="14855"/>
    <cellStyle name="20% - Accent5 3 4 2 2 2 3 2" xfId="35384"/>
    <cellStyle name="20% - Accent5 3 4 2 2 2 4" xfId="25119"/>
    <cellStyle name="20% - Accent5 3 4 2 2 2 5" xfId="45911"/>
    <cellStyle name="20% - Accent5 3 4 2 2 3" xfId="7355"/>
    <cellStyle name="20% - Accent5 3 4 2 2 3 2" xfId="17623"/>
    <cellStyle name="20% - Accent5 3 4 2 2 3 2 2" xfId="38152"/>
    <cellStyle name="20% - Accent5 3 4 2 2 3 3" xfId="27887"/>
    <cellStyle name="20% - Accent5 3 4 2 2 4" xfId="12367"/>
    <cellStyle name="20% - Accent5 3 4 2 2 4 2" xfId="32896"/>
    <cellStyle name="20% - Accent5 3 4 2 2 5" xfId="22631"/>
    <cellStyle name="20% - Accent5 3 4 2 2 6" xfId="43423"/>
    <cellStyle name="20% - Accent5 3 4 2 3" xfId="3342"/>
    <cellStyle name="20% - Accent5 3 4 2 3 2" xfId="8598"/>
    <cellStyle name="20% - Accent5 3 4 2 3 2 2" xfId="18866"/>
    <cellStyle name="20% - Accent5 3 4 2 3 2 2 2" xfId="39395"/>
    <cellStyle name="20% - Accent5 3 4 2 3 2 3" xfId="29130"/>
    <cellStyle name="20% - Accent5 3 4 2 3 3" xfId="13610"/>
    <cellStyle name="20% - Accent5 3 4 2 3 3 2" xfId="34139"/>
    <cellStyle name="20% - Accent5 3 4 2 3 4" xfId="23874"/>
    <cellStyle name="20% - Accent5 3 4 2 3 5" xfId="44666"/>
    <cellStyle name="20% - Accent5 3 4 2 4" xfId="6110"/>
    <cellStyle name="20% - Accent5 3 4 2 4 2" xfId="16378"/>
    <cellStyle name="20% - Accent5 3 4 2 4 2 2" xfId="36907"/>
    <cellStyle name="20% - Accent5 3 4 2 4 3" xfId="26642"/>
    <cellStyle name="20% - Accent5 3 4 2 5" xfId="11122"/>
    <cellStyle name="20% - Accent5 3 4 2 5 2" xfId="31651"/>
    <cellStyle name="20% - Accent5 3 4 2 6" xfId="21386"/>
    <cellStyle name="20% - Accent5 3 4 2 7" xfId="42178"/>
    <cellStyle name="20% - Accent5 3 4 3" xfId="1600"/>
    <cellStyle name="20% - Accent5 3 4 3 2" xfId="4089"/>
    <cellStyle name="20% - Accent5 3 4 3 2 2" xfId="9345"/>
    <cellStyle name="20% - Accent5 3 4 3 2 2 2" xfId="19613"/>
    <cellStyle name="20% - Accent5 3 4 3 2 2 2 2" xfId="40142"/>
    <cellStyle name="20% - Accent5 3 4 3 2 2 3" xfId="29877"/>
    <cellStyle name="20% - Accent5 3 4 3 2 3" xfId="14357"/>
    <cellStyle name="20% - Accent5 3 4 3 2 3 2" xfId="34886"/>
    <cellStyle name="20% - Accent5 3 4 3 2 4" xfId="24621"/>
    <cellStyle name="20% - Accent5 3 4 3 2 5" xfId="45413"/>
    <cellStyle name="20% - Accent5 3 4 3 3" xfId="6857"/>
    <cellStyle name="20% - Accent5 3 4 3 3 2" xfId="17125"/>
    <cellStyle name="20% - Accent5 3 4 3 3 2 2" xfId="37654"/>
    <cellStyle name="20% - Accent5 3 4 3 3 3" xfId="27389"/>
    <cellStyle name="20% - Accent5 3 4 3 4" xfId="11869"/>
    <cellStyle name="20% - Accent5 3 4 3 4 2" xfId="32398"/>
    <cellStyle name="20% - Accent5 3 4 3 5" xfId="22133"/>
    <cellStyle name="20% - Accent5 3 4 3 6" xfId="42925"/>
    <cellStyle name="20% - Accent5 3 4 4" xfId="2844"/>
    <cellStyle name="20% - Accent5 3 4 4 2" xfId="8100"/>
    <cellStyle name="20% - Accent5 3 4 4 2 2" xfId="18368"/>
    <cellStyle name="20% - Accent5 3 4 4 2 2 2" xfId="38897"/>
    <cellStyle name="20% - Accent5 3 4 4 2 3" xfId="28632"/>
    <cellStyle name="20% - Accent5 3 4 4 3" xfId="13112"/>
    <cellStyle name="20% - Accent5 3 4 4 3 2" xfId="33641"/>
    <cellStyle name="20% - Accent5 3 4 4 4" xfId="23376"/>
    <cellStyle name="20% - Accent5 3 4 4 5" xfId="44168"/>
    <cellStyle name="20% - Accent5 3 4 5" xfId="5612"/>
    <cellStyle name="20% - Accent5 3 4 5 2" xfId="15880"/>
    <cellStyle name="20% - Accent5 3 4 5 2 2" xfId="36409"/>
    <cellStyle name="20% - Accent5 3 4 5 3" xfId="26144"/>
    <cellStyle name="20% - Accent5 3 4 6" xfId="10624"/>
    <cellStyle name="20% - Accent5 3 4 6 2" xfId="31153"/>
    <cellStyle name="20% - Accent5 3 4 7" xfId="20888"/>
    <cellStyle name="20% - Accent5 3 4 8" xfId="41680"/>
    <cellStyle name="20% - Accent5 3 5" xfId="601"/>
    <cellStyle name="20% - Accent5 3 5 2" xfId="1850"/>
    <cellStyle name="20% - Accent5 3 5 2 2" xfId="4338"/>
    <cellStyle name="20% - Accent5 3 5 2 2 2" xfId="9594"/>
    <cellStyle name="20% - Accent5 3 5 2 2 2 2" xfId="19862"/>
    <cellStyle name="20% - Accent5 3 5 2 2 2 2 2" xfId="40391"/>
    <cellStyle name="20% - Accent5 3 5 2 2 2 3" xfId="30126"/>
    <cellStyle name="20% - Accent5 3 5 2 2 3" xfId="14606"/>
    <cellStyle name="20% - Accent5 3 5 2 2 3 2" xfId="35135"/>
    <cellStyle name="20% - Accent5 3 5 2 2 4" xfId="24870"/>
    <cellStyle name="20% - Accent5 3 5 2 2 5" xfId="45662"/>
    <cellStyle name="20% - Accent5 3 5 2 3" xfId="7106"/>
    <cellStyle name="20% - Accent5 3 5 2 3 2" xfId="17374"/>
    <cellStyle name="20% - Accent5 3 5 2 3 2 2" xfId="37903"/>
    <cellStyle name="20% - Accent5 3 5 2 3 3" xfId="27638"/>
    <cellStyle name="20% - Accent5 3 5 2 4" xfId="12118"/>
    <cellStyle name="20% - Accent5 3 5 2 4 2" xfId="32647"/>
    <cellStyle name="20% - Accent5 3 5 2 5" xfId="22382"/>
    <cellStyle name="20% - Accent5 3 5 2 6" xfId="43174"/>
    <cellStyle name="20% - Accent5 3 5 3" xfId="3093"/>
    <cellStyle name="20% - Accent5 3 5 3 2" xfId="8349"/>
    <cellStyle name="20% - Accent5 3 5 3 2 2" xfId="18617"/>
    <cellStyle name="20% - Accent5 3 5 3 2 2 2" xfId="39146"/>
    <cellStyle name="20% - Accent5 3 5 3 2 3" xfId="28881"/>
    <cellStyle name="20% - Accent5 3 5 3 3" xfId="13361"/>
    <cellStyle name="20% - Accent5 3 5 3 3 2" xfId="33890"/>
    <cellStyle name="20% - Accent5 3 5 3 4" xfId="23625"/>
    <cellStyle name="20% - Accent5 3 5 3 5" xfId="44417"/>
    <cellStyle name="20% - Accent5 3 5 4" xfId="5861"/>
    <cellStyle name="20% - Accent5 3 5 4 2" xfId="16129"/>
    <cellStyle name="20% - Accent5 3 5 4 2 2" xfId="36658"/>
    <cellStyle name="20% - Accent5 3 5 4 3" xfId="26393"/>
    <cellStyle name="20% - Accent5 3 5 5" xfId="10873"/>
    <cellStyle name="20% - Accent5 3 5 5 2" xfId="31402"/>
    <cellStyle name="20% - Accent5 3 5 6" xfId="21137"/>
    <cellStyle name="20% - Accent5 3 5 7" xfId="41929"/>
    <cellStyle name="20% - Accent5 3 6" xfId="1098"/>
    <cellStyle name="20% - Accent5 3 6 2" xfId="2347"/>
    <cellStyle name="20% - Accent5 3 6 2 2" xfId="4835"/>
    <cellStyle name="20% - Accent5 3 6 2 2 2" xfId="10091"/>
    <cellStyle name="20% - Accent5 3 6 2 2 2 2" xfId="20359"/>
    <cellStyle name="20% - Accent5 3 6 2 2 2 2 2" xfId="40888"/>
    <cellStyle name="20% - Accent5 3 6 2 2 2 3" xfId="30623"/>
    <cellStyle name="20% - Accent5 3 6 2 2 3" xfId="15103"/>
    <cellStyle name="20% - Accent5 3 6 2 2 3 2" xfId="35632"/>
    <cellStyle name="20% - Accent5 3 6 2 2 4" xfId="25367"/>
    <cellStyle name="20% - Accent5 3 6 2 2 5" xfId="46159"/>
    <cellStyle name="20% - Accent5 3 6 2 3" xfId="7603"/>
    <cellStyle name="20% - Accent5 3 6 2 3 2" xfId="17871"/>
    <cellStyle name="20% - Accent5 3 6 2 3 2 2" xfId="38400"/>
    <cellStyle name="20% - Accent5 3 6 2 3 3" xfId="28135"/>
    <cellStyle name="20% - Accent5 3 6 2 4" xfId="12615"/>
    <cellStyle name="20% - Accent5 3 6 2 4 2" xfId="33144"/>
    <cellStyle name="20% - Accent5 3 6 2 5" xfId="22879"/>
    <cellStyle name="20% - Accent5 3 6 2 6" xfId="43671"/>
    <cellStyle name="20% - Accent5 3 6 3" xfId="3590"/>
    <cellStyle name="20% - Accent5 3 6 3 2" xfId="8846"/>
    <cellStyle name="20% - Accent5 3 6 3 2 2" xfId="19114"/>
    <cellStyle name="20% - Accent5 3 6 3 2 2 2" xfId="39643"/>
    <cellStyle name="20% - Accent5 3 6 3 2 3" xfId="29378"/>
    <cellStyle name="20% - Accent5 3 6 3 3" xfId="13858"/>
    <cellStyle name="20% - Accent5 3 6 3 3 2" xfId="34387"/>
    <cellStyle name="20% - Accent5 3 6 3 4" xfId="24122"/>
    <cellStyle name="20% - Accent5 3 6 3 5" xfId="44914"/>
    <cellStyle name="20% - Accent5 3 6 4" xfId="6358"/>
    <cellStyle name="20% - Accent5 3 6 4 2" xfId="16626"/>
    <cellStyle name="20% - Accent5 3 6 4 2 2" xfId="37155"/>
    <cellStyle name="20% - Accent5 3 6 4 3" xfId="26890"/>
    <cellStyle name="20% - Accent5 3 6 5" xfId="11370"/>
    <cellStyle name="20% - Accent5 3 6 5 2" xfId="31899"/>
    <cellStyle name="20% - Accent5 3 6 6" xfId="21634"/>
    <cellStyle name="20% - Accent5 3 6 7" xfId="42426"/>
    <cellStyle name="20% - Accent5 3 7" xfId="1351"/>
    <cellStyle name="20% - Accent5 3 7 2" xfId="3840"/>
    <cellStyle name="20% - Accent5 3 7 2 2" xfId="9096"/>
    <cellStyle name="20% - Accent5 3 7 2 2 2" xfId="19364"/>
    <cellStyle name="20% - Accent5 3 7 2 2 2 2" xfId="39893"/>
    <cellStyle name="20% - Accent5 3 7 2 2 3" xfId="29628"/>
    <cellStyle name="20% - Accent5 3 7 2 3" xfId="14108"/>
    <cellStyle name="20% - Accent5 3 7 2 3 2" xfId="34637"/>
    <cellStyle name="20% - Accent5 3 7 2 4" xfId="24372"/>
    <cellStyle name="20% - Accent5 3 7 2 5" xfId="45164"/>
    <cellStyle name="20% - Accent5 3 7 3" xfId="6608"/>
    <cellStyle name="20% - Accent5 3 7 3 2" xfId="16876"/>
    <cellStyle name="20% - Accent5 3 7 3 2 2" xfId="37405"/>
    <cellStyle name="20% - Accent5 3 7 3 3" xfId="27140"/>
    <cellStyle name="20% - Accent5 3 7 4" xfId="11620"/>
    <cellStyle name="20% - Accent5 3 7 4 2" xfId="32149"/>
    <cellStyle name="20% - Accent5 3 7 5" xfId="21884"/>
    <cellStyle name="20% - Accent5 3 7 6" xfId="42676"/>
    <cellStyle name="20% - Accent5 3 8" xfId="2595"/>
    <cellStyle name="20% - Accent5 3 8 2" xfId="7851"/>
    <cellStyle name="20% - Accent5 3 8 2 2" xfId="18119"/>
    <cellStyle name="20% - Accent5 3 8 2 2 2" xfId="38648"/>
    <cellStyle name="20% - Accent5 3 8 2 3" xfId="28383"/>
    <cellStyle name="20% - Accent5 3 8 3" xfId="12863"/>
    <cellStyle name="20% - Accent5 3 8 3 2" xfId="33392"/>
    <cellStyle name="20% - Accent5 3 8 4" xfId="23127"/>
    <cellStyle name="20% - Accent5 3 8 5" xfId="43919"/>
    <cellStyle name="20% - Accent5 3 9" xfId="5363"/>
    <cellStyle name="20% - Accent5 3 9 2" xfId="15631"/>
    <cellStyle name="20% - Accent5 3 9 2 2" xfId="36160"/>
    <cellStyle name="20% - Accent5 3 9 3" xfId="25895"/>
    <cellStyle name="20% - Accent5 3 9 4" xfId="41431"/>
    <cellStyle name="20% - Accent5 4" xfId="112"/>
    <cellStyle name="20% - Accent5 4 10" xfId="10395"/>
    <cellStyle name="20% - Accent5 4 10 2" xfId="30924"/>
    <cellStyle name="20% - Accent5 4 11" xfId="20659"/>
    <cellStyle name="20% - Accent5 4 12" xfId="41203"/>
    <cellStyle name="20% - Accent5 4 2" xfId="233"/>
    <cellStyle name="20% - Accent5 4 2 10" xfId="20776"/>
    <cellStyle name="20% - Accent5 4 2 11" xfId="41320"/>
    <cellStyle name="20% - Accent5 4 2 2" xfId="486"/>
    <cellStyle name="20% - Accent5 4 2 2 2" xfId="987"/>
    <cellStyle name="20% - Accent5 4 2 2 2 2" xfId="2236"/>
    <cellStyle name="20% - Accent5 4 2 2 2 2 2" xfId="4724"/>
    <cellStyle name="20% - Accent5 4 2 2 2 2 2 2" xfId="9980"/>
    <cellStyle name="20% - Accent5 4 2 2 2 2 2 2 2" xfId="20248"/>
    <cellStyle name="20% - Accent5 4 2 2 2 2 2 2 2 2" xfId="40777"/>
    <cellStyle name="20% - Accent5 4 2 2 2 2 2 2 3" xfId="30512"/>
    <cellStyle name="20% - Accent5 4 2 2 2 2 2 3" xfId="14992"/>
    <cellStyle name="20% - Accent5 4 2 2 2 2 2 3 2" xfId="35521"/>
    <cellStyle name="20% - Accent5 4 2 2 2 2 2 4" xfId="25256"/>
    <cellStyle name="20% - Accent5 4 2 2 2 2 2 5" xfId="46048"/>
    <cellStyle name="20% - Accent5 4 2 2 2 2 3" xfId="7492"/>
    <cellStyle name="20% - Accent5 4 2 2 2 2 3 2" xfId="17760"/>
    <cellStyle name="20% - Accent5 4 2 2 2 2 3 2 2" xfId="38289"/>
    <cellStyle name="20% - Accent5 4 2 2 2 2 3 3" xfId="28024"/>
    <cellStyle name="20% - Accent5 4 2 2 2 2 4" xfId="12504"/>
    <cellStyle name="20% - Accent5 4 2 2 2 2 4 2" xfId="33033"/>
    <cellStyle name="20% - Accent5 4 2 2 2 2 5" xfId="22768"/>
    <cellStyle name="20% - Accent5 4 2 2 2 2 6" xfId="43560"/>
    <cellStyle name="20% - Accent5 4 2 2 2 3" xfId="3479"/>
    <cellStyle name="20% - Accent5 4 2 2 2 3 2" xfId="8735"/>
    <cellStyle name="20% - Accent5 4 2 2 2 3 2 2" xfId="19003"/>
    <cellStyle name="20% - Accent5 4 2 2 2 3 2 2 2" xfId="39532"/>
    <cellStyle name="20% - Accent5 4 2 2 2 3 2 3" xfId="29267"/>
    <cellStyle name="20% - Accent5 4 2 2 2 3 3" xfId="13747"/>
    <cellStyle name="20% - Accent5 4 2 2 2 3 3 2" xfId="34276"/>
    <cellStyle name="20% - Accent5 4 2 2 2 3 4" xfId="24011"/>
    <cellStyle name="20% - Accent5 4 2 2 2 3 5" xfId="44803"/>
    <cellStyle name="20% - Accent5 4 2 2 2 4" xfId="6247"/>
    <cellStyle name="20% - Accent5 4 2 2 2 4 2" xfId="16515"/>
    <cellStyle name="20% - Accent5 4 2 2 2 4 2 2" xfId="37044"/>
    <cellStyle name="20% - Accent5 4 2 2 2 4 3" xfId="26779"/>
    <cellStyle name="20% - Accent5 4 2 2 2 5" xfId="11259"/>
    <cellStyle name="20% - Accent5 4 2 2 2 5 2" xfId="31788"/>
    <cellStyle name="20% - Accent5 4 2 2 2 6" xfId="21523"/>
    <cellStyle name="20% - Accent5 4 2 2 2 7" xfId="42315"/>
    <cellStyle name="20% - Accent5 4 2 2 3" xfId="1737"/>
    <cellStyle name="20% - Accent5 4 2 2 3 2" xfId="4226"/>
    <cellStyle name="20% - Accent5 4 2 2 3 2 2" xfId="9482"/>
    <cellStyle name="20% - Accent5 4 2 2 3 2 2 2" xfId="19750"/>
    <cellStyle name="20% - Accent5 4 2 2 3 2 2 2 2" xfId="40279"/>
    <cellStyle name="20% - Accent5 4 2 2 3 2 2 3" xfId="30014"/>
    <cellStyle name="20% - Accent5 4 2 2 3 2 3" xfId="14494"/>
    <cellStyle name="20% - Accent5 4 2 2 3 2 3 2" xfId="35023"/>
    <cellStyle name="20% - Accent5 4 2 2 3 2 4" xfId="24758"/>
    <cellStyle name="20% - Accent5 4 2 2 3 2 5" xfId="45550"/>
    <cellStyle name="20% - Accent5 4 2 2 3 3" xfId="6994"/>
    <cellStyle name="20% - Accent5 4 2 2 3 3 2" xfId="17262"/>
    <cellStyle name="20% - Accent5 4 2 2 3 3 2 2" xfId="37791"/>
    <cellStyle name="20% - Accent5 4 2 2 3 3 3" xfId="27526"/>
    <cellStyle name="20% - Accent5 4 2 2 3 4" xfId="12006"/>
    <cellStyle name="20% - Accent5 4 2 2 3 4 2" xfId="32535"/>
    <cellStyle name="20% - Accent5 4 2 2 3 5" xfId="22270"/>
    <cellStyle name="20% - Accent5 4 2 2 3 6" xfId="43062"/>
    <cellStyle name="20% - Accent5 4 2 2 4" xfId="2981"/>
    <cellStyle name="20% - Accent5 4 2 2 4 2" xfId="8237"/>
    <cellStyle name="20% - Accent5 4 2 2 4 2 2" xfId="18505"/>
    <cellStyle name="20% - Accent5 4 2 2 4 2 2 2" xfId="39034"/>
    <cellStyle name="20% - Accent5 4 2 2 4 2 3" xfId="28769"/>
    <cellStyle name="20% - Accent5 4 2 2 4 3" xfId="13249"/>
    <cellStyle name="20% - Accent5 4 2 2 4 3 2" xfId="33778"/>
    <cellStyle name="20% - Accent5 4 2 2 4 4" xfId="23513"/>
    <cellStyle name="20% - Accent5 4 2 2 4 5" xfId="44305"/>
    <cellStyle name="20% - Accent5 4 2 2 5" xfId="5749"/>
    <cellStyle name="20% - Accent5 4 2 2 5 2" xfId="16017"/>
    <cellStyle name="20% - Accent5 4 2 2 5 2 2" xfId="36546"/>
    <cellStyle name="20% - Accent5 4 2 2 5 3" xfId="26281"/>
    <cellStyle name="20% - Accent5 4 2 2 6" xfId="10761"/>
    <cellStyle name="20% - Accent5 4 2 2 6 2" xfId="31290"/>
    <cellStyle name="20% - Accent5 4 2 2 7" xfId="21025"/>
    <cellStyle name="20% - Accent5 4 2 2 8" xfId="41817"/>
    <cellStyle name="20% - Accent5 4 2 3" xfId="738"/>
    <cellStyle name="20% - Accent5 4 2 3 2" xfId="1987"/>
    <cellStyle name="20% - Accent5 4 2 3 2 2" xfId="4475"/>
    <cellStyle name="20% - Accent5 4 2 3 2 2 2" xfId="9731"/>
    <cellStyle name="20% - Accent5 4 2 3 2 2 2 2" xfId="19999"/>
    <cellStyle name="20% - Accent5 4 2 3 2 2 2 2 2" xfId="40528"/>
    <cellStyle name="20% - Accent5 4 2 3 2 2 2 3" xfId="30263"/>
    <cellStyle name="20% - Accent5 4 2 3 2 2 3" xfId="14743"/>
    <cellStyle name="20% - Accent5 4 2 3 2 2 3 2" xfId="35272"/>
    <cellStyle name="20% - Accent5 4 2 3 2 2 4" xfId="25007"/>
    <cellStyle name="20% - Accent5 4 2 3 2 2 5" xfId="45799"/>
    <cellStyle name="20% - Accent5 4 2 3 2 3" xfId="7243"/>
    <cellStyle name="20% - Accent5 4 2 3 2 3 2" xfId="17511"/>
    <cellStyle name="20% - Accent5 4 2 3 2 3 2 2" xfId="38040"/>
    <cellStyle name="20% - Accent5 4 2 3 2 3 3" xfId="27775"/>
    <cellStyle name="20% - Accent5 4 2 3 2 4" xfId="12255"/>
    <cellStyle name="20% - Accent5 4 2 3 2 4 2" xfId="32784"/>
    <cellStyle name="20% - Accent5 4 2 3 2 5" xfId="22519"/>
    <cellStyle name="20% - Accent5 4 2 3 2 6" xfId="43311"/>
    <cellStyle name="20% - Accent5 4 2 3 3" xfId="3230"/>
    <cellStyle name="20% - Accent5 4 2 3 3 2" xfId="8486"/>
    <cellStyle name="20% - Accent5 4 2 3 3 2 2" xfId="18754"/>
    <cellStyle name="20% - Accent5 4 2 3 3 2 2 2" xfId="39283"/>
    <cellStyle name="20% - Accent5 4 2 3 3 2 3" xfId="29018"/>
    <cellStyle name="20% - Accent5 4 2 3 3 3" xfId="13498"/>
    <cellStyle name="20% - Accent5 4 2 3 3 3 2" xfId="34027"/>
    <cellStyle name="20% - Accent5 4 2 3 3 4" xfId="23762"/>
    <cellStyle name="20% - Accent5 4 2 3 3 5" xfId="44554"/>
    <cellStyle name="20% - Accent5 4 2 3 4" xfId="5998"/>
    <cellStyle name="20% - Accent5 4 2 3 4 2" xfId="16266"/>
    <cellStyle name="20% - Accent5 4 2 3 4 2 2" xfId="36795"/>
    <cellStyle name="20% - Accent5 4 2 3 4 3" xfId="26530"/>
    <cellStyle name="20% - Accent5 4 2 3 5" xfId="11010"/>
    <cellStyle name="20% - Accent5 4 2 3 5 2" xfId="31539"/>
    <cellStyle name="20% - Accent5 4 2 3 6" xfId="21274"/>
    <cellStyle name="20% - Accent5 4 2 3 7" xfId="42066"/>
    <cellStyle name="20% - Accent5 4 2 4" xfId="1235"/>
    <cellStyle name="20% - Accent5 4 2 4 2" xfId="2484"/>
    <cellStyle name="20% - Accent5 4 2 4 2 2" xfId="4972"/>
    <cellStyle name="20% - Accent5 4 2 4 2 2 2" xfId="10228"/>
    <cellStyle name="20% - Accent5 4 2 4 2 2 2 2" xfId="20496"/>
    <cellStyle name="20% - Accent5 4 2 4 2 2 2 2 2" xfId="41025"/>
    <cellStyle name="20% - Accent5 4 2 4 2 2 2 3" xfId="30760"/>
    <cellStyle name="20% - Accent5 4 2 4 2 2 3" xfId="15240"/>
    <cellStyle name="20% - Accent5 4 2 4 2 2 3 2" xfId="35769"/>
    <cellStyle name="20% - Accent5 4 2 4 2 2 4" xfId="25504"/>
    <cellStyle name="20% - Accent5 4 2 4 2 2 5" xfId="46296"/>
    <cellStyle name="20% - Accent5 4 2 4 2 3" xfId="7740"/>
    <cellStyle name="20% - Accent5 4 2 4 2 3 2" xfId="18008"/>
    <cellStyle name="20% - Accent5 4 2 4 2 3 2 2" xfId="38537"/>
    <cellStyle name="20% - Accent5 4 2 4 2 3 3" xfId="28272"/>
    <cellStyle name="20% - Accent5 4 2 4 2 4" xfId="12752"/>
    <cellStyle name="20% - Accent5 4 2 4 2 4 2" xfId="33281"/>
    <cellStyle name="20% - Accent5 4 2 4 2 5" xfId="23016"/>
    <cellStyle name="20% - Accent5 4 2 4 2 6" xfId="43808"/>
    <cellStyle name="20% - Accent5 4 2 4 3" xfId="3727"/>
    <cellStyle name="20% - Accent5 4 2 4 3 2" xfId="8983"/>
    <cellStyle name="20% - Accent5 4 2 4 3 2 2" xfId="19251"/>
    <cellStyle name="20% - Accent5 4 2 4 3 2 2 2" xfId="39780"/>
    <cellStyle name="20% - Accent5 4 2 4 3 2 3" xfId="29515"/>
    <cellStyle name="20% - Accent5 4 2 4 3 3" xfId="13995"/>
    <cellStyle name="20% - Accent5 4 2 4 3 3 2" xfId="34524"/>
    <cellStyle name="20% - Accent5 4 2 4 3 4" xfId="24259"/>
    <cellStyle name="20% - Accent5 4 2 4 3 5" xfId="45051"/>
    <cellStyle name="20% - Accent5 4 2 4 4" xfId="6495"/>
    <cellStyle name="20% - Accent5 4 2 4 4 2" xfId="16763"/>
    <cellStyle name="20% - Accent5 4 2 4 4 2 2" xfId="37292"/>
    <cellStyle name="20% - Accent5 4 2 4 4 3" xfId="27027"/>
    <cellStyle name="20% - Accent5 4 2 4 5" xfId="11507"/>
    <cellStyle name="20% - Accent5 4 2 4 5 2" xfId="32036"/>
    <cellStyle name="20% - Accent5 4 2 4 6" xfId="21771"/>
    <cellStyle name="20% - Accent5 4 2 4 7" xfId="42563"/>
    <cellStyle name="20% - Accent5 4 2 5" xfId="1488"/>
    <cellStyle name="20% - Accent5 4 2 5 2" xfId="3977"/>
    <cellStyle name="20% - Accent5 4 2 5 2 2" xfId="9233"/>
    <cellStyle name="20% - Accent5 4 2 5 2 2 2" xfId="19501"/>
    <cellStyle name="20% - Accent5 4 2 5 2 2 2 2" xfId="40030"/>
    <cellStyle name="20% - Accent5 4 2 5 2 2 3" xfId="29765"/>
    <cellStyle name="20% - Accent5 4 2 5 2 3" xfId="14245"/>
    <cellStyle name="20% - Accent5 4 2 5 2 3 2" xfId="34774"/>
    <cellStyle name="20% - Accent5 4 2 5 2 4" xfId="24509"/>
    <cellStyle name="20% - Accent5 4 2 5 2 5" xfId="45301"/>
    <cellStyle name="20% - Accent5 4 2 5 3" xfId="6745"/>
    <cellStyle name="20% - Accent5 4 2 5 3 2" xfId="17013"/>
    <cellStyle name="20% - Accent5 4 2 5 3 2 2" xfId="37542"/>
    <cellStyle name="20% - Accent5 4 2 5 3 3" xfId="27277"/>
    <cellStyle name="20% - Accent5 4 2 5 4" xfId="11757"/>
    <cellStyle name="20% - Accent5 4 2 5 4 2" xfId="32286"/>
    <cellStyle name="20% - Accent5 4 2 5 5" xfId="22021"/>
    <cellStyle name="20% - Accent5 4 2 5 6" xfId="42813"/>
    <cellStyle name="20% - Accent5 4 2 6" xfId="2732"/>
    <cellStyle name="20% - Accent5 4 2 6 2" xfId="7988"/>
    <cellStyle name="20% - Accent5 4 2 6 2 2" xfId="18256"/>
    <cellStyle name="20% - Accent5 4 2 6 2 2 2" xfId="38785"/>
    <cellStyle name="20% - Accent5 4 2 6 2 3" xfId="28520"/>
    <cellStyle name="20% - Accent5 4 2 6 3" xfId="13000"/>
    <cellStyle name="20% - Accent5 4 2 6 3 2" xfId="33529"/>
    <cellStyle name="20% - Accent5 4 2 6 4" xfId="23264"/>
    <cellStyle name="20% - Accent5 4 2 6 5" xfId="44056"/>
    <cellStyle name="20% - Accent5 4 2 7" xfId="5500"/>
    <cellStyle name="20% - Accent5 4 2 7 2" xfId="15768"/>
    <cellStyle name="20% - Accent5 4 2 7 2 2" xfId="36297"/>
    <cellStyle name="20% - Accent5 4 2 7 3" xfId="26032"/>
    <cellStyle name="20% - Accent5 4 2 7 4" xfId="41568"/>
    <cellStyle name="20% - Accent5 4 2 8" xfId="5252"/>
    <cellStyle name="20% - Accent5 4 2 8 2" xfId="15520"/>
    <cellStyle name="20% - Accent5 4 2 8 2 2" xfId="36049"/>
    <cellStyle name="20% - Accent5 4 2 8 3" xfId="25784"/>
    <cellStyle name="20% - Accent5 4 2 9" xfId="10512"/>
    <cellStyle name="20% - Accent5 4 2 9 2" xfId="31041"/>
    <cellStyle name="20% - Accent5 4 3" xfId="369"/>
    <cellStyle name="20% - Accent5 4 3 2" xfId="870"/>
    <cellStyle name="20% - Accent5 4 3 2 2" xfId="2119"/>
    <cellStyle name="20% - Accent5 4 3 2 2 2" xfId="4607"/>
    <cellStyle name="20% - Accent5 4 3 2 2 2 2" xfId="9863"/>
    <cellStyle name="20% - Accent5 4 3 2 2 2 2 2" xfId="20131"/>
    <cellStyle name="20% - Accent5 4 3 2 2 2 2 2 2" xfId="40660"/>
    <cellStyle name="20% - Accent5 4 3 2 2 2 2 3" xfId="30395"/>
    <cellStyle name="20% - Accent5 4 3 2 2 2 3" xfId="14875"/>
    <cellStyle name="20% - Accent5 4 3 2 2 2 3 2" xfId="35404"/>
    <cellStyle name="20% - Accent5 4 3 2 2 2 4" xfId="25139"/>
    <cellStyle name="20% - Accent5 4 3 2 2 2 5" xfId="45931"/>
    <cellStyle name="20% - Accent5 4 3 2 2 3" xfId="7375"/>
    <cellStyle name="20% - Accent5 4 3 2 2 3 2" xfId="17643"/>
    <cellStyle name="20% - Accent5 4 3 2 2 3 2 2" xfId="38172"/>
    <cellStyle name="20% - Accent5 4 3 2 2 3 3" xfId="27907"/>
    <cellStyle name="20% - Accent5 4 3 2 2 4" xfId="12387"/>
    <cellStyle name="20% - Accent5 4 3 2 2 4 2" xfId="32916"/>
    <cellStyle name="20% - Accent5 4 3 2 2 5" xfId="22651"/>
    <cellStyle name="20% - Accent5 4 3 2 2 6" xfId="43443"/>
    <cellStyle name="20% - Accent5 4 3 2 3" xfId="3362"/>
    <cellStyle name="20% - Accent5 4 3 2 3 2" xfId="8618"/>
    <cellStyle name="20% - Accent5 4 3 2 3 2 2" xfId="18886"/>
    <cellStyle name="20% - Accent5 4 3 2 3 2 2 2" xfId="39415"/>
    <cellStyle name="20% - Accent5 4 3 2 3 2 3" xfId="29150"/>
    <cellStyle name="20% - Accent5 4 3 2 3 3" xfId="13630"/>
    <cellStyle name="20% - Accent5 4 3 2 3 3 2" xfId="34159"/>
    <cellStyle name="20% - Accent5 4 3 2 3 4" xfId="23894"/>
    <cellStyle name="20% - Accent5 4 3 2 3 5" xfId="44686"/>
    <cellStyle name="20% - Accent5 4 3 2 4" xfId="6130"/>
    <cellStyle name="20% - Accent5 4 3 2 4 2" xfId="16398"/>
    <cellStyle name="20% - Accent5 4 3 2 4 2 2" xfId="36927"/>
    <cellStyle name="20% - Accent5 4 3 2 4 3" xfId="26662"/>
    <cellStyle name="20% - Accent5 4 3 2 5" xfId="11142"/>
    <cellStyle name="20% - Accent5 4 3 2 5 2" xfId="31671"/>
    <cellStyle name="20% - Accent5 4 3 2 6" xfId="21406"/>
    <cellStyle name="20% - Accent5 4 3 2 7" xfId="42198"/>
    <cellStyle name="20% - Accent5 4 3 3" xfId="1620"/>
    <cellStyle name="20% - Accent5 4 3 3 2" xfId="4109"/>
    <cellStyle name="20% - Accent5 4 3 3 2 2" xfId="9365"/>
    <cellStyle name="20% - Accent5 4 3 3 2 2 2" xfId="19633"/>
    <cellStyle name="20% - Accent5 4 3 3 2 2 2 2" xfId="40162"/>
    <cellStyle name="20% - Accent5 4 3 3 2 2 3" xfId="29897"/>
    <cellStyle name="20% - Accent5 4 3 3 2 3" xfId="14377"/>
    <cellStyle name="20% - Accent5 4 3 3 2 3 2" xfId="34906"/>
    <cellStyle name="20% - Accent5 4 3 3 2 4" xfId="24641"/>
    <cellStyle name="20% - Accent5 4 3 3 2 5" xfId="45433"/>
    <cellStyle name="20% - Accent5 4 3 3 3" xfId="6877"/>
    <cellStyle name="20% - Accent5 4 3 3 3 2" xfId="17145"/>
    <cellStyle name="20% - Accent5 4 3 3 3 2 2" xfId="37674"/>
    <cellStyle name="20% - Accent5 4 3 3 3 3" xfId="27409"/>
    <cellStyle name="20% - Accent5 4 3 3 4" xfId="11889"/>
    <cellStyle name="20% - Accent5 4 3 3 4 2" xfId="32418"/>
    <cellStyle name="20% - Accent5 4 3 3 5" xfId="22153"/>
    <cellStyle name="20% - Accent5 4 3 3 6" xfId="42945"/>
    <cellStyle name="20% - Accent5 4 3 4" xfId="2864"/>
    <cellStyle name="20% - Accent5 4 3 4 2" xfId="8120"/>
    <cellStyle name="20% - Accent5 4 3 4 2 2" xfId="18388"/>
    <cellStyle name="20% - Accent5 4 3 4 2 2 2" xfId="38917"/>
    <cellStyle name="20% - Accent5 4 3 4 2 3" xfId="28652"/>
    <cellStyle name="20% - Accent5 4 3 4 3" xfId="13132"/>
    <cellStyle name="20% - Accent5 4 3 4 3 2" xfId="33661"/>
    <cellStyle name="20% - Accent5 4 3 4 4" xfId="23396"/>
    <cellStyle name="20% - Accent5 4 3 4 5" xfId="44188"/>
    <cellStyle name="20% - Accent5 4 3 5" xfId="5632"/>
    <cellStyle name="20% - Accent5 4 3 5 2" xfId="15900"/>
    <cellStyle name="20% - Accent5 4 3 5 2 2" xfId="36429"/>
    <cellStyle name="20% - Accent5 4 3 5 3" xfId="26164"/>
    <cellStyle name="20% - Accent5 4 3 6" xfId="10644"/>
    <cellStyle name="20% - Accent5 4 3 6 2" xfId="31173"/>
    <cellStyle name="20% - Accent5 4 3 7" xfId="20908"/>
    <cellStyle name="20% - Accent5 4 3 8" xfId="41700"/>
    <cellStyle name="20% - Accent5 4 4" xfId="621"/>
    <cellStyle name="20% - Accent5 4 4 2" xfId="1870"/>
    <cellStyle name="20% - Accent5 4 4 2 2" xfId="4358"/>
    <cellStyle name="20% - Accent5 4 4 2 2 2" xfId="9614"/>
    <cellStyle name="20% - Accent5 4 4 2 2 2 2" xfId="19882"/>
    <cellStyle name="20% - Accent5 4 4 2 2 2 2 2" xfId="40411"/>
    <cellStyle name="20% - Accent5 4 4 2 2 2 3" xfId="30146"/>
    <cellStyle name="20% - Accent5 4 4 2 2 3" xfId="14626"/>
    <cellStyle name="20% - Accent5 4 4 2 2 3 2" xfId="35155"/>
    <cellStyle name="20% - Accent5 4 4 2 2 4" xfId="24890"/>
    <cellStyle name="20% - Accent5 4 4 2 2 5" xfId="45682"/>
    <cellStyle name="20% - Accent5 4 4 2 3" xfId="7126"/>
    <cellStyle name="20% - Accent5 4 4 2 3 2" xfId="17394"/>
    <cellStyle name="20% - Accent5 4 4 2 3 2 2" xfId="37923"/>
    <cellStyle name="20% - Accent5 4 4 2 3 3" xfId="27658"/>
    <cellStyle name="20% - Accent5 4 4 2 4" xfId="12138"/>
    <cellStyle name="20% - Accent5 4 4 2 4 2" xfId="32667"/>
    <cellStyle name="20% - Accent5 4 4 2 5" xfId="22402"/>
    <cellStyle name="20% - Accent5 4 4 2 6" xfId="43194"/>
    <cellStyle name="20% - Accent5 4 4 3" xfId="3113"/>
    <cellStyle name="20% - Accent5 4 4 3 2" xfId="8369"/>
    <cellStyle name="20% - Accent5 4 4 3 2 2" xfId="18637"/>
    <cellStyle name="20% - Accent5 4 4 3 2 2 2" xfId="39166"/>
    <cellStyle name="20% - Accent5 4 4 3 2 3" xfId="28901"/>
    <cellStyle name="20% - Accent5 4 4 3 3" xfId="13381"/>
    <cellStyle name="20% - Accent5 4 4 3 3 2" xfId="33910"/>
    <cellStyle name="20% - Accent5 4 4 3 4" xfId="23645"/>
    <cellStyle name="20% - Accent5 4 4 3 5" xfId="44437"/>
    <cellStyle name="20% - Accent5 4 4 4" xfId="5881"/>
    <cellStyle name="20% - Accent5 4 4 4 2" xfId="16149"/>
    <cellStyle name="20% - Accent5 4 4 4 2 2" xfId="36678"/>
    <cellStyle name="20% - Accent5 4 4 4 3" xfId="26413"/>
    <cellStyle name="20% - Accent5 4 4 5" xfId="10893"/>
    <cellStyle name="20% - Accent5 4 4 5 2" xfId="31422"/>
    <cellStyle name="20% - Accent5 4 4 6" xfId="21157"/>
    <cellStyle name="20% - Accent5 4 4 7" xfId="41949"/>
    <cellStyle name="20% - Accent5 4 5" xfId="1118"/>
    <cellStyle name="20% - Accent5 4 5 2" xfId="2367"/>
    <cellStyle name="20% - Accent5 4 5 2 2" xfId="4855"/>
    <cellStyle name="20% - Accent5 4 5 2 2 2" xfId="10111"/>
    <cellStyle name="20% - Accent5 4 5 2 2 2 2" xfId="20379"/>
    <cellStyle name="20% - Accent5 4 5 2 2 2 2 2" xfId="40908"/>
    <cellStyle name="20% - Accent5 4 5 2 2 2 3" xfId="30643"/>
    <cellStyle name="20% - Accent5 4 5 2 2 3" xfId="15123"/>
    <cellStyle name="20% - Accent5 4 5 2 2 3 2" xfId="35652"/>
    <cellStyle name="20% - Accent5 4 5 2 2 4" xfId="25387"/>
    <cellStyle name="20% - Accent5 4 5 2 2 5" xfId="46179"/>
    <cellStyle name="20% - Accent5 4 5 2 3" xfId="7623"/>
    <cellStyle name="20% - Accent5 4 5 2 3 2" xfId="17891"/>
    <cellStyle name="20% - Accent5 4 5 2 3 2 2" xfId="38420"/>
    <cellStyle name="20% - Accent5 4 5 2 3 3" xfId="28155"/>
    <cellStyle name="20% - Accent5 4 5 2 4" xfId="12635"/>
    <cellStyle name="20% - Accent5 4 5 2 4 2" xfId="33164"/>
    <cellStyle name="20% - Accent5 4 5 2 5" xfId="22899"/>
    <cellStyle name="20% - Accent5 4 5 2 6" xfId="43691"/>
    <cellStyle name="20% - Accent5 4 5 3" xfId="3610"/>
    <cellStyle name="20% - Accent5 4 5 3 2" xfId="8866"/>
    <cellStyle name="20% - Accent5 4 5 3 2 2" xfId="19134"/>
    <cellStyle name="20% - Accent5 4 5 3 2 2 2" xfId="39663"/>
    <cellStyle name="20% - Accent5 4 5 3 2 3" xfId="29398"/>
    <cellStyle name="20% - Accent5 4 5 3 3" xfId="13878"/>
    <cellStyle name="20% - Accent5 4 5 3 3 2" xfId="34407"/>
    <cellStyle name="20% - Accent5 4 5 3 4" xfId="24142"/>
    <cellStyle name="20% - Accent5 4 5 3 5" xfId="44934"/>
    <cellStyle name="20% - Accent5 4 5 4" xfId="6378"/>
    <cellStyle name="20% - Accent5 4 5 4 2" xfId="16646"/>
    <cellStyle name="20% - Accent5 4 5 4 2 2" xfId="37175"/>
    <cellStyle name="20% - Accent5 4 5 4 3" xfId="26910"/>
    <cellStyle name="20% - Accent5 4 5 5" xfId="11390"/>
    <cellStyle name="20% - Accent5 4 5 5 2" xfId="31919"/>
    <cellStyle name="20% - Accent5 4 5 6" xfId="21654"/>
    <cellStyle name="20% - Accent5 4 5 7" xfId="42446"/>
    <cellStyle name="20% - Accent5 4 6" xfId="1371"/>
    <cellStyle name="20% - Accent5 4 6 2" xfId="3860"/>
    <cellStyle name="20% - Accent5 4 6 2 2" xfId="9116"/>
    <cellStyle name="20% - Accent5 4 6 2 2 2" xfId="19384"/>
    <cellStyle name="20% - Accent5 4 6 2 2 2 2" xfId="39913"/>
    <cellStyle name="20% - Accent5 4 6 2 2 3" xfId="29648"/>
    <cellStyle name="20% - Accent5 4 6 2 3" xfId="14128"/>
    <cellStyle name="20% - Accent5 4 6 2 3 2" xfId="34657"/>
    <cellStyle name="20% - Accent5 4 6 2 4" xfId="24392"/>
    <cellStyle name="20% - Accent5 4 6 2 5" xfId="45184"/>
    <cellStyle name="20% - Accent5 4 6 3" xfId="6628"/>
    <cellStyle name="20% - Accent5 4 6 3 2" xfId="16896"/>
    <cellStyle name="20% - Accent5 4 6 3 2 2" xfId="37425"/>
    <cellStyle name="20% - Accent5 4 6 3 3" xfId="27160"/>
    <cellStyle name="20% - Accent5 4 6 4" xfId="11640"/>
    <cellStyle name="20% - Accent5 4 6 4 2" xfId="32169"/>
    <cellStyle name="20% - Accent5 4 6 5" xfId="21904"/>
    <cellStyle name="20% - Accent5 4 6 6" xfId="42696"/>
    <cellStyle name="20% - Accent5 4 7" xfId="2615"/>
    <cellStyle name="20% - Accent5 4 7 2" xfId="7871"/>
    <cellStyle name="20% - Accent5 4 7 2 2" xfId="18139"/>
    <cellStyle name="20% - Accent5 4 7 2 2 2" xfId="38668"/>
    <cellStyle name="20% - Accent5 4 7 2 3" xfId="28403"/>
    <cellStyle name="20% - Accent5 4 7 3" xfId="12883"/>
    <cellStyle name="20% - Accent5 4 7 3 2" xfId="33412"/>
    <cellStyle name="20% - Accent5 4 7 4" xfId="23147"/>
    <cellStyle name="20% - Accent5 4 7 5" xfId="43939"/>
    <cellStyle name="20% - Accent5 4 8" xfId="5383"/>
    <cellStyle name="20% - Accent5 4 8 2" xfId="15651"/>
    <cellStyle name="20% - Accent5 4 8 2 2" xfId="36180"/>
    <cellStyle name="20% - Accent5 4 8 3" xfId="25915"/>
    <cellStyle name="20% - Accent5 4 8 4" xfId="41451"/>
    <cellStyle name="20% - Accent5 4 9" xfId="5135"/>
    <cellStyle name="20% - Accent5 4 9 2" xfId="15403"/>
    <cellStyle name="20% - Accent5 4 9 2 2" xfId="35932"/>
    <cellStyle name="20% - Accent5 4 9 3" xfId="25667"/>
    <cellStyle name="20% - Accent5 5" xfId="175"/>
    <cellStyle name="20% - Accent5 5 10" xfId="20718"/>
    <cellStyle name="20% - Accent5 5 11" xfId="41262"/>
    <cellStyle name="20% - Accent5 5 2" xfId="428"/>
    <cellStyle name="20% - Accent5 5 2 2" xfId="929"/>
    <cellStyle name="20% - Accent5 5 2 2 2" xfId="2178"/>
    <cellStyle name="20% - Accent5 5 2 2 2 2" xfId="4666"/>
    <cellStyle name="20% - Accent5 5 2 2 2 2 2" xfId="9922"/>
    <cellStyle name="20% - Accent5 5 2 2 2 2 2 2" xfId="20190"/>
    <cellStyle name="20% - Accent5 5 2 2 2 2 2 2 2" xfId="40719"/>
    <cellStyle name="20% - Accent5 5 2 2 2 2 2 3" xfId="30454"/>
    <cellStyle name="20% - Accent5 5 2 2 2 2 3" xfId="14934"/>
    <cellStyle name="20% - Accent5 5 2 2 2 2 3 2" xfId="35463"/>
    <cellStyle name="20% - Accent5 5 2 2 2 2 4" xfId="25198"/>
    <cellStyle name="20% - Accent5 5 2 2 2 2 5" xfId="45990"/>
    <cellStyle name="20% - Accent5 5 2 2 2 3" xfId="7434"/>
    <cellStyle name="20% - Accent5 5 2 2 2 3 2" xfId="17702"/>
    <cellStyle name="20% - Accent5 5 2 2 2 3 2 2" xfId="38231"/>
    <cellStyle name="20% - Accent5 5 2 2 2 3 3" xfId="27966"/>
    <cellStyle name="20% - Accent5 5 2 2 2 4" xfId="12446"/>
    <cellStyle name="20% - Accent5 5 2 2 2 4 2" xfId="32975"/>
    <cellStyle name="20% - Accent5 5 2 2 2 5" xfId="22710"/>
    <cellStyle name="20% - Accent5 5 2 2 2 6" xfId="43502"/>
    <cellStyle name="20% - Accent5 5 2 2 3" xfId="3421"/>
    <cellStyle name="20% - Accent5 5 2 2 3 2" xfId="8677"/>
    <cellStyle name="20% - Accent5 5 2 2 3 2 2" xfId="18945"/>
    <cellStyle name="20% - Accent5 5 2 2 3 2 2 2" xfId="39474"/>
    <cellStyle name="20% - Accent5 5 2 2 3 2 3" xfId="29209"/>
    <cellStyle name="20% - Accent5 5 2 2 3 3" xfId="13689"/>
    <cellStyle name="20% - Accent5 5 2 2 3 3 2" xfId="34218"/>
    <cellStyle name="20% - Accent5 5 2 2 3 4" xfId="23953"/>
    <cellStyle name="20% - Accent5 5 2 2 3 5" xfId="44745"/>
    <cellStyle name="20% - Accent5 5 2 2 4" xfId="6189"/>
    <cellStyle name="20% - Accent5 5 2 2 4 2" xfId="16457"/>
    <cellStyle name="20% - Accent5 5 2 2 4 2 2" xfId="36986"/>
    <cellStyle name="20% - Accent5 5 2 2 4 3" xfId="26721"/>
    <cellStyle name="20% - Accent5 5 2 2 5" xfId="11201"/>
    <cellStyle name="20% - Accent5 5 2 2 5 2" xfId="31730"/>
    <cellStyle name="20% - Accent5 5 2 2 6" xfId="21465"/>
    <cellStyle name="20% - Accent5 5 2 2 7" xfId="42257"/>
    <cellStyle name="20% - Accent5 5 2 3" xfId="1679"/>
    <cellStyle name="20% - Accent5 5 2 3 2" xfId="4168"/>
    <cellStyle name="20% - Accent5 5 2 3 2 2" xfId="9424"/>
    <cellStyle name="20% - Accent5 5 2 3 2 2 2" xfId="19692"/>
    <cellStyle name="20% - Accent5 5 2 3 2 2 2 2" xfId="40221"/>
    <cellStyle name="20% - Accent5 5 2 3 2 2 3" xfId="29956"/>
    <cellStyle name="20% - Accent5 5 2 3 2 3" xfId="14436"/>
    <cellStyle name="20% - Accent5 5 2 3 2 3 2" xfId="34965"/>
    <cellStyle name="20% - Accent5 5 2 3 2 4" xfId="24700"/>
    <cellStyle name="20% - Accent5 5 2 3 2 5" xfId="45492"/>
    <cellStyle name="20% - Accent5 5 2 3 3" xfId="6936"/>
    <cellStyle name="20% - Accent5 5 2 3 3 2" xfId="17204"/>
    <cellStyle name="20% - Accent5 5 2 3 3 2 2" xfId="37733"/>
    <cellStyle name="20% - Accent5 5 2 3 3 3" xfId="27468"/>
    <cellStyle name="20% - Accent5 5 2 3 4" xfId="11948"/>
    <cellStyle name="20% - Accent5 5 2 3 4 2" xfId="32477"/>
    <cellStyle name="20% - Accent5 5 2 3 5" xfId="22212"/>
    <cellStyle name="20% - Accent5 5 2 3 6" xfId="43004"/>
    <cellStyle name="20% - Accent5 5 2 4" xfId="2923"/>
    <cellStyle name="20% - Accent5 5 2 4 2" xfId="8179"/>
    <cellStyle name="20% - Accent5 5 2 4 2 2" xfId="18447"/>
    <cellStyle name="20% - Accent5 5 2 4 2 2 2" xfId="38976"/>
    <cellStyle name="20% - Accent5 5 2 4 2 3" xfId="28711"/>
    <cellStyle name="20% - Accent5 5 2 4 3" xfId="13191"/>
    <cellStyle name="20% - Accent5 5 2 4 3 2" xfId="33720"/>
    <cellStyle name="20% - Accent5 5 2 4 4" xfId="23455"/>
    <cellStyle name="20% - Accent5 5 2 4 5" xfId="44247"/>
    <cellStyle name="20% - Accent5 5 2 5" xfId="5691"/>
    <cellStyle name="20% - Accent5 5 2 5 2" xfId="15959"/>
    <cellStyle name="20% - Accent5 5 2 5 2 2" xfId="36488"/>
    <cellStyle name="20% - Accent5 5 2 5 3" xfId="26223"/>
    <cellStyle name="20% - Accent5 5 2 6" xfId="10703"/>
    <cellStyle name="20% - Accent5 5 2 6 2" xfId="31232"/>
    <cellStyle name="20% - Accent5 5 2 7" xfId="20967"/>
    <cellStyle name="20% - Accent5 5 2 8" xfId="41759"/>
    <cellStyle name="20% - Accent5 5 3" xfId="680"/>
    <cellStyle name="20% - Accent5 5 3 2" xfId="1929"/>
    <cellStyle name="20% - Accent5 5 3 2 2" xfId="4417"/>
    <cellStyle name="20% - Accent5 5 3 2 2 2" xfId="9673"/>
    <cellStyle name="20% - Accent5 5 3 2 2 2 2" xfId="19941"/>
    <cellStyle name="20% - Accent5 5 3 2 2 2 2 2" xfId="40470"/>
    <cellStyle name="20% - Accent5 5 3 2 2 2 3" xfId="30205"/>
    <cellStyle name="20% - Accent5 5 3 2 2 3" xfId="14685"/>
    <cellStyle name="20% - Accent5 5 3 2 2 3 2" xfId="35214"/>
    <cellStyle name="20% - Accent5 5 3 2 2 4" xfId="24949"/>
    <cellStyle name="20% - Accent5 5 3 2 2 5" xfId="45741"/>
    <cellStyle name="20% - Accent5 5 3 2 3" xfId="7185"/>
    <cellStyle name="20% - Accent5 5 3 2 3 2" xfId="17453"/>
    <cellStyle name="20% - Accent5 5 3 2 3 2 2" xfId="37982"/>
    <cellStyle name="20% - Accent5 5 3 2 3 3" xfId="27717"/>
    <cellStyle name="20% - Accent5 5 3 2 4" xfId="12197"/>
    <cellStyle name="20% - Accent5 5 3 2 4 2" xfId="32726"/>
    <cellStyle name="20% - Accent5 5 3 2 5" xfId="22461"/>
    <cellStyle name="20% - Accent5 5 3 2 6" xfId="43253"/>
    <cellStyle name="20% - Accent5 5 3 3" xfId="3172"/>
    <cellStyle name="20% - Accent5 5 3 3 2" xfId="8428"/>
    <cellStyle name="20% - Accent5 5 3 3 2 2" xfId="18696"/>
    <cellStyle name="20% - Accent5 5 3 3 2 2 2" xfId="39225"/>
    <cellStyle name="20% - Accent5 5 3 3 2 3" xfId="28960"/>
    <cellStyle name="20% - Accent5 5 3 3 3" xfId="13440"/>
    <cellStyle name="20% - Accent5 5 3 3 3 2" xfId="33969"/>
    <cellStyle name="20% - Accent5 5 3 3 4" xfId="23704"/>
    <cellStyle name="20% - Accent5 5 3 3 5" xfId="44496"/>
    <cellStyle name="20% - Accent5 5 3 4" xfId="5940"/>
    <cellStyle name="20% - Accent5 5 3 4 2" xfId="16208"/>
    <cellStyle name="20% - Accent5 5 3 4 2 2" xfId="36737"/>
    <cellStyle name="20% - Accent5 5 3 4 3" xfId="26472"/>
    <cellStyle name="20% - Accent5 5 3 5" xfId="10952"/>
    <cellStyle name="20% - Accent5 5 3 5 2" xfId="31481"/>
    <cellStyle name="20% - Accent5 5 3 6" xfId="21216"/>
    <cellStyle name="20% - Accent5 5 3 7" xfId="42008"/>
    <cellStyle name="20% - Accent5 5 4" xfId="1177"/>
    <cellStyle name="20% - Accent5 5 4 2" xfId="2426"/>
    <cellStyle name="20% - Accent5 5 4 2 2" xfId="4914"/>
    <cellStyle name="20% - Accent5 5 4 2 2 2" xfId="10170"/>
    <cellStyle name="20% - Accent5 5 4 2 2 2 2" xfId="20438"/>
    <cellStyle name="20% - Accent5 5 4 2 2 2 2 2" xfId="40967"/>
    <cellStyle name="20% - Accent5 5 4 2 2 2 3" xfId="30702"/>
    <cellStyle name="20% - Accent5 5 4 2 2 3" xfId="15182"/>
    <cellStyle name="20% - Accent5 5 4 2 2 3 2" xfId="35711"/>
    <cellStyle name="20% - Accent5 5 4 2 2 4" xfId="25446"/>
    <cellStyle name="20% - Accent5 5 4 2 2 5" xfId="46238"/>
    <cellStyle name="20% - Accent5 5 4 2 3" xfId="7682"/>
    <cellStyle name="20% - Accent5 5 4 2 3 2" xfId="17950"/>
    <cellStyle name="20% - Accent5 5 4 2 3 2 2" xfId="38479"/>
    <cellStyle name="20% - Accent5 5 4 2 3 3" xfId="28214"/>
    <cellStyle name="20% - Accent5 5 4 2 4" xfId="12694"/>
    <cellStyle name="20% - Accent5 5 4 2 4 2" xfId="33223"/>
    <cellStyle name="20% - Accent5 5 4 2 5" xfId="22958"/>
    <cellStyle name="20% - Accent5 5 4 2 6" xfId="43750"/>
    <cellStyle name="20% - Accent5 5 4 3" xfId="3669"/>
    <cellStyle name="20% - Accent5 5 4 3 2" xfId="8925"/>
    <cellStyle name="20% - Accent5 5 4 3 2 2" xfId="19193"/>
    <cellStyle name="20% - Accent5 5 4 3 2 2 2" xfId="39722"/>
    <cellStyle name="20% - Accent5 5 4 3 2 3" xfId="29457"/>
    <cellStyle name="20% - Accent5 5 4 3 3" xfId="13937"/>
    <cellStyle name="20% - Accent5 5 4 3 3 2" xfId="34466"/>
    <cellStyle name="20% - Accent5 5 4 3 4" xfId="24201"/>
    <cellStyle name="20% - Accent5 5 4 3 5" xfId="44993"/>
    <cellStyle name="20% - Accent5 5 4 4" xfId="6437"/>
    <cellStyle name="20% - Accent5 5 4 4 2" xfId="16705"/>
    <cellStyle name="20% - Accent5 5 4 4 2 2" xfId="37234"/>
    <cellStyle name="20% - Accent5 5 4 4 3" xfId="26969"/>
    <cellStyle name="20% - Accent5 5 4 5" xfId="11449"/>
    <cellStyle name="20% - Accent5 5 4 5 2" xfId="31978"/>
    <cellStyle name="20% - Accent5 5 4 6" xfId="21713"/>
    <cellStyle name="20% - Accent5 5 4 7" xfId="42505"/>
    <cellStyle name="20% - Accent5 5 5" xfId="1430"/>
    <cellStyle name="20% - Accent5 5 5 2" xfId="3919"/>
    <cellStyle name="20% - Accent5 5 5 2 2" xfId="9175"/>
    <cellStyle name="20% - Accent5 5 5 2 2 2" xfId="19443"/>
    <cellStyle name="20% - Accent5 5 5 2 2 2 2" xfId="39972"/>
    <cellStyle name="20% - Accent5 5 5 2 2 3" xfId="29707"/>
    <cellStyle name="20% - Accent5 5 5 2 3" xfId="14187"/>
    <cellStyle name="20% - Accent5 5 5 2 3 2" xfId="34716"/>
    <cellStyle name="20% - Accent5 5 5 2 4" xfId="24451"/>
    <cellStyle name="20% - Accent5 5 5 2 5" xfId="45243"/>
    <cellStyle name="20% - Accent5 5 5 3" xfId="6687"/>
    <cellStyle name="20% - Accent5 5 5 3 2" xfId="16955"/>
    <cellStyle name="20% - Accent5 5 5 3 2 2" xfId="37484"/>
    <cellStyle name="20% - Accent5 5 5 3 3" xfId="27219"/>
    <cellStyle name="20% - Accent5 5 5 4" xfId="11699"/>
    <cellStyle name="20% - Accent5 5 5 4 2" xfId="32228"/>
    <cellStyle name="20% - Accent5 5 5 5" xfId="21963"/>
    <cellStyle name="20% - Accent5 5 5 6" xfId="42755"/>
    <cellStyle name="20% - Accent5 5 6" xfId="2674"/>
    <cellStyle name="20% - Accent5 5 6 2" xfId="7930"/>
    <cellStyle name="20% - Accent5 5 6 2 2" xfId="18198"/>
    <cellStyle name="20% - Accent5 5 6 2 2 2" xfId="38727"/>
    <cellStyle name="20% - Accent5 5 6 2 3" xfId="28462"/>
    <cellStyle name="20% - Accent5 5 6 3" xfId="12942"/>
    <cellStyle name="20% - Accent5 5 6 3 2" xfId="33471"/>
    <cellStyle name="20% - Accent5 5 6 4" xfId="23206"/>
    <cellStyle name="20% - Accent5 5 6 5" xfId="43998"/>
    <cellStyle name="20% - Accent5 5 7" xfId="5442"/>
    <cellStyle name="20% - Accent5 5 7 2" xfId="15710"/>
    <cellStyle name="20% - Accent5 5 7 2 2" xfId="36239"/>
    <cellStyle name="20% - Accent5 5 7 3" xfId="25974"/>
    <cellStyle name="20% - Accent5 5 7 4" xfId="41510"/>
    <cellStyle name="20% - Accent5 5 8" xfId="5194"/>
    <cellStyle name="20% - Accent5 5 8 2" xfId="15462"/>
    <cellStyle name="20% - Accent5 5 8 2 2" xfId="35991"/>
    <cellStyle name="20% - Accent5 5 8 3" xfId="25726"/>
    <cellStyle name="20% - Accent5 5 9" xfId="10454"/>
    <cellStyle name="20% - Accent5 5 9 2" xfId="30983"/>
    <cellStyle name="20% - Accent5 6" xfId="293"/>
    <cellStyle name="20% - Accent5 6 10" xfId="20835"/>
    <cellStyle name="20% - Accent5 6 11" xfId="41379"/>
    <cellStyle name="20% - Accent5 6 2" xfId="545"/>
    <cellStyle name="20% - Accent5 6 2 2" xfId="1046"/>
    <cellStyle name="20% - Accent5 6 2 2 2" xfId="2295"/>
    <cellStyle name="20% - Accent5 6 2 2 2 2" xfId="4783"/>
    <cellStyle name="20% - Accent5 6 2 2 2 2 2" xfId="10039"/>
    <cellStyle name="20% - Accent5 6 2 2 2 2 2 2" xfId="20307"/>
    <cellStyle name="20% - Accent5 6 2 2 2 2 2 2 2" xfId="40836"/>
    <cellStyle name="20% - Accent5 6 2 2 2 2 2 3" xfId="30571"/>
    <cellStyle name="20% - Accent5 6 2 2 2 2 3" xfId="15051"/>
    <cellStyle name="20% - Accent5 6 2 2 2 2 3 2" xfId="35580"/>
    <cellStyle name="20% - Accent5 6 2 2 2 2 4" xfId="25315"/>
    <cellStyle name="20% - Accent5 6 2 2 2 2 5" xfId="46107"/>
    <cellStyle name="20% - Accent5 6 2 2 2 3" xfId="7551"/>
    <cellStyle name="20% - Accent5 6 2 2 2 3 2" xfId="17819"/>
    <cellStyle name="20% - Accent5 6 2 2 2 3 2 2" xfId="38348"/>
    <cellStyle name="20% - Accent5 6 2 2 2 3 3" xfId="28083"/>
    <cellStyle name="20% - Accent5 6 2 2 2 4" xfId="12563"/>
    <cellStyle name="20% - Accent5 6 2 2 2 4 2" xfId="33092"/>
    <cellStyle name="20% - Accent5 6 2 2 2 5" xfId="22827"/>
    <cellStyle name="20% - Accent5 6 2 2 2 6" xfId="43619"/>
    <cellStyle name="20% - Accent5 6 2 2 3" xfId="3538"/>
    <cellStyle name="20% - Accent5 6 2 2 3 2" xfId="8794"/>
    <cellStyle name="20% - Accent5 6 2 2 3 2 2" xfId="19062"/>
    <cellStyle name="20% - Accent5 6 2 2 3 2 2 2" xfId="39591"/>
    <cellStyle name="20% - Accent5 6 2 2 3 2 3" xfId="29326"/>
    <cellStyle name="20% - Accent5 6 2 2 3 3" xfId="13806"/>
    <cellStyle name="20% - Accent5 6 2 2 3 3 2" xfId="34335"/>
    <cellStyle name="20% - Accent5 6 2 2 3 4" xfId="24070"/>
    <cellStyle name="20% - Accent5 6 2 2 3 5" xfId="44862"/>
    <cellStyle name="20% - Accent5 6 2 2 4" xfId="6306"/>
    <cellStyle name="20% - Accent5 6 2 2 4 2" xfId="16574"/>
    <cellStyle name="20% - Accent5 6 2 2 4 2 2" xfId="37103"/>
    <cellStyle name="20% - Accent5 6 2 2 4 3" xfId="26838"/>
    <cellStyle name="20% - Accent5 6 2 2 5" xfId="11318"/>
    <cellStyle name="20% - Accent5 6 2 2 5 2" xfId="31847"/>
    <cellStyle name="20% - Accent5 6 2 2 6" xfId="21582"/>
    <cellStyle name="20% - Accent5 6 2 2 7" xfId="42374"/>
    <cellStyle name="20% - Accent5 6 2 3" xfId="1796"/>
    <cellStyle name="20% - Accent5 6 2 3 2" xfId="4285"/>
    <cellStyle name="20% - Accent5 6 2 3 2 2" xfId="9541"/>
    <cellStyle name="20% - Accent5 6 2 3 2 2 2" xfId="19809"/>
    <cellStyle name="20% - Accent5 6 2 3 2 2 2 2" xfId="40338"/>
    <cellStyle name="20% - Accent5 6 2 3 2 2 3" xfId="30073"/>
    <cellStyle name="20% - Accent5 6 2 3 2 3" xfId="14553"/>
    <cellStyle name="20% - Accent5 6 2 3 2 3 2" xfId="35082"/>
    <cellStyle name="20% - Accent5 6 2 3 2 4" xfId="24817"/>
    <cellStyle name="20% - Accent5 6 2 3 2 5" xfId="45609"/>
    <cellStyle name="20% - Accent5 6 2 3 3" xfId="7053"/>
    <cellStyle name="20% - Accent5 6 2 3 3 2" xfId="17321"/>
    <cellStyle name="20% - Accent5 6 2 3 3 2 2" xfId="37850"/>
    <cellStyle name="20% - Accent5 6 2 3 3 3" xfId="27585"/>
    <cellStyle name="20% - Accent5 6 2 3 4" xfId="12065"/>
    <cellStyle name="20% - Accent5 6 2 3 4 2" xfId="32594"/>
    <cellStyle name="20% - Accent5 6 2 3 5" xfId="22329"/>
    <cellStyle name="20% - Accent5 6 2 3 6" xfId="43121"/>
    <cellStyle name="20% - Accent5 6 2 4" xfId="3040"/>
    <cellStyle name="20% - Accent5 6 2 4 2" xfId="8296"/>
    <cellStyle name="20% - Accent5 6 2 4 2 2" xfId="18564"/>
    <cellStyle name="20% - Accent5 6 2 4 2 2 2" xfId="39093"/>
    <cellStyle name="20% - Accent5 6 2 4 2 3" xfId="28828"/>
    <cellStyle name="20% - Accent5 6 2 4 3" xfId="13308"/>
    <cellStyle name="20% - Accent5 6 2 4 3 2" xfId="33837"/>
    <cellStyle name="20% - Accent5 6 2 4 4" xfId="23572"/>
    <cellStyle name="20% - Accent5 6 2 4 5" xfId="44364"/>
    <cellStyle name="20% - Accent5 6 2 5" xfId="5808"/>
    <cellStyle name="20% - Accent5 6 2 5 2" xfId="16076"/>
    <cellStyle name="20% - Accent5 6 2 5 2 2" xfId="36605"/>
    <cellStyle name="20% - Accent5 6 2 5 3" xfId="26340"/>
    <cellStyle name="20% - Accent5 6 2 6" xfId="10820"/>
    <cellStyle name="20% - Accent5 6 2 6 2" xfId="31349"/>
    <cellStyle name="20% - Accent5 6 2 7" xfId="21084"/>
    <cellStyle name="20% - Accent5 6 2 8" xfId="41876"/>
    <cellStyle name="20% - Accent5 6 3" xfId="797"/>
    <cellStyle name="20% - Accent5 6 3 2" xfId="2046"/>
    <cellStyle name="20% - Accent5 6 3 2 2" xfId="4534"/>
    <cellStyle name="20% - Accent5 6 3 2 2 2" xfId="9790"/>
    <cellStyle name="20% - Accent5 6 3 2 2 2 2" xfId="20058"/>
    <cellStyle name="20% - Accent5 6 3 2 2 2 2 2" xfId="40587"/>
    <cellStyle name="20% - Accent5 6 3 2 2 2 3" xfId="30322"/>
    <cellStyle name="20% - Accent5 6 3 2 2 3" xfId="14802"/>
    <cellStyle name="20% - Accent5 6 3 2 2 3 2" xfId="35331"/>
    <cellStyle name="20% - Accent5 6 3 2 2 4" xfId="25066"/>
    <cellStyle name="20% - Accent5 6 3 2 2 5" xfId="45858"/>
    <cellStyle name="20% - Accent5 6 3 2 3" xfId="7302"/>
    <cellStyle name="20% - Accent5 6 3 2 3 2" xfId="17570"/>
    <cellStyle name="20% - Accent5 6 3 2 3 2 2" xfId="38099"/>
    <cellStyle name="20% - Accent5 6 3 2 3 3" xfId="27834"/>
    <cellStyle name="20% - Accent5 6 3 2 4" xfId="12314"/>
    <cellStyle name="20% - Accent5 6 3 2 4 2" xfId="32843"/>
    <cellStyle name="20% - Accent5 6 3 2 5" xfId="22578"/>
    <cellStyle name="20% - Accent5 6 3 2 6" xfId="43370"/>
    <cellStyle name="20% - Accent5 6 3 3" xfId="3289"/>
    <cellStyle name="20% - Accent5 6 3 3 2" xfId="8545"/>
    <cellStyle name="20% - Accent5 6 3 3 2 2" xfId="18813"/>
    <cellStyle name="20% - Accent5 6 3 3 2 2 2" xfId="39342"/>
    <cellStyle name="20% - Accent5 6 3 3 2 3" xfId="29077"/>
    <cellStyle name="20% - Accent5 6 3 3 3" xfId="13557"/>
    <cellStyle name="20% - Accent5 6 3 3 3 2" xfId="34086"/>
    <cellStyle name="20% - Accent5 6 3 3 4" xfId="23821"/>
    <cellStyle name="20% - Accent5 6 3 3 5" xfId="44613"/>
    <cellStyle name="20% - Accent5 6 3 4" xfId="6057"/>
    <cellStyle name="20% - Accent5 6 3 4 2" xfId="16325"/>
    <cellStyle name="20% - Accent5 6 3 4 2 2" xfId="36854"/>
    <cellStyle name="20% - Accent5 6 3 4 3" xfId="26589"/>
    <cellStyle name="20% - Accent5 6 3 5" xfId="11069"/>
    <cellStyle name="20% - Accent5 6 3 5 2" xfId="31598"/>
    <cellStyle name="20% - Accent5 6 3 6" xfId="21333"/>
    <cellStyle name="20% - Accent5 6 3 7" xfId="42125"/>
    <cellStyle name="20% - Accent5 6 4" xfId="1294"/>
    <cellStyle name="20% - Accent5 6 4 2" xfId="2543"/>
    <cellStyle name="20% - Accent5 6 4 2 2" xfId="5031"/>
    <cellStyle name="20% - Accent5 6 4 2 2 2" xfId="10287"/>
    <cellStyle name="20% - Accent5 6 4 2 2 2 2" xfId="20555"/>
    <cellStyle name="20% - Accent5 6 4 2 2 2 2 2" xfId="41084"/>
    <cellStyle name="20% - Accent5 6 4 2 2 2 3" xfId="30819"/>
    <cellStyle name="20% - Accent5 6 4 2 2 3" xfId="15299"/>
    <cellStyle name="20% - Accent5 6 4 2 2 3 2" xfId="35828"/>
    <cellStyle name="20% - Accent5 6 4 2 2 4" xfId="25563"/>
    <cellStyle name="20% - Accent5 6 4 2 2 5" xfId="46355"/>
    <cellStyle name="20% - Accent5 6 4 2 3" xfId="7799"/>
    <cellStyle name="20% - Accent5 6 4 2 3 2" xfId="18067"/>
    <cellStyle name="20% - Accent5 6 4 2 3 2 2" xfId="38596"/>
    <cellStyle name="20% - Accent5 6 4 2 3 3" xfId="28331"/>
    <cellStyle name="20% - Accent5 6 4 2 4" xfId="12811"/>
    <cellStyle name="20% - Accent5 6 4 2 4 2" xfId="33340"/>
    <cellStyle name="20% - Accent5 6 4 2 5" xfId="23075"/>
    <cellStyle name="20% - Accent5 6 4 2 6" xfId="43867"/>
    <cellStyle name="20% - Accent5 6 4 3" xfId="3786"/>
    <cellStyle name="20% - Accent5 6 4 3 2" xfId="9042"/>
    <cellStyle name="20% - Accent5 6 4 3 2 2" xfId="19310"/>
    <cellStyle name="20% - Accent5 6 4 3 2 2 2" xfId="39839"/>
    <cellStyle name="20% - Accent5 6 4 3 2 3" xfId="29574"/>
    <cellStyle name="20% - Accent5 6 4 3 3" xfId="14054"/>
    <cellStyle name="20% - Accent5 6 4 3 3 2" xfId="34583"/>
    <cellStyle name="20% - Accent5 6 4 3 4" xfId="24318"/>
    <cellStyle name="20% - Accent5 6 4 3 5" xfId="45110"/>
    <cellStyle name="20% - Accent5 6 4 4" xfId="6554"/>
    <cellStyle name="20% - Accent5 6 4 4 2" xfId="16822"/>
    <cellStyle name="20% - Accent5 6 4 4 2 2" xfId="37351"/>
    <cellStyle name="20% - Accent5 6 4 4 3" xfId="27086"/>
    <cellStyle name="20% - Accent5 6 4 5" xfId="11566"/>
    <cellStyle name="20% - Accent5 6 4 5 2" xfId="32095"/>
    <cellStyle name="20% - Accent5 6 4 6" xfId="21830"/>
    <cellStyle name="20% - Accent5 6 4 7" xfId="42622"/>
    <cellStyle name="20% - Accent5 6 5" xfId="1547"/>
    <cellStyle name="20% - Accent5 6 5 2" xfId="4036"/>
    <cellStyle name="20% - Accent5 6 5 2 2" xfId="9292"/>
    <cellStyle name="20% - Accent5 6 5 2 2 2" xfId="19560"/>
    <cellStyle name="20% - Accent5 6 5 2 2 2 2" xfId="40089"/>
    <cellStyle name="20% - Accent5 6 5 2 2 3" xfId="29824"/>
    <cellStyle name="20% - Accent5 6 5 2 3" xfId="14304"/>
    <cellStyle name="20% - Accent5 6 5 2 3 2" xfId="34833"/>
    <cellStyle name="20% - Accent5 6 5 2 4" xfId="24568"/>
    <cellStyle name="20% - Accent5 6 5 2 5" xfId="45360"/>
    <cellStyle name="20% - Accent5 6 5 3" xfId="6804"/>
    <cellStyle name="20% - Accent5 6 5 3 2" xfId="17072"/>
    <cellStyle name="20% - Accent5 6 5 3 2 2" xfId="37601"/>
    <cellStyle name="20% - Accent5 6 5 3 3" xfId="27336"/>
    <cellStyle name="20% - Accent5 6 5 4" xfId="11816"/>
    <cellStyle name="20% - Accent5 6 5 4 2" xfId="32345"/>
    <cellStyle name="20% - Accent5 6 5 5" xfId="22080"/>
    <cellStyle name="20% - Accent5 6 5 6" xfId="42872"/>
    <cellStyle name="20% - Accent5 6 6" xfId="2791"/>
    <cellStyle name="20% - Accent5 6 6 2" xfId="8047"/>
    <cellStyle name="20% - Accent5 6 6 2 2" xfId="18315"/>
    <cellStyle name="20% - Accent5 6 6 2 2 2" xfId="38844"/>
    <cellStyle name="20% - Accent5 6 6 2 3" xfId="28579"/>
    <cellStyle name="20% - Accent5 6 6 3" xfId="13059"/>
    <cellStyle name="20% - Accent5 6 6 3 2" xfId="33588"/>
    <cellStyle name="20% - Accent5 6 6 4" xfId="23323"/>
    <cellStyle name="20% - Accent5 6 6 5" xfId="44115"/>
    <cellStyle name="20% - Accent5 6 7" xfId="5559"/>
    <cellStyle name="20% - Accent5 6 7 2" xfId="15827"/>
    <cellStyle name="20% - Accent5 6 7 2 2" xfId="36356"/>
    <cellStyle name="20% - Accent5 6 7 3" xfId="26091"/>
    <cellStyle name="20% - Accent5 6 7 4" xfId="41627"/>
    <cellStyle name="20% - Accent5 6 8" xfId="5311"/>
    <cellStyle name="20% - Accent5 6 8 2" xfId="15579"/>
    <cellStyle name="20% - Accent5 6 8 2 2" xfId="36108"/>
    <cellStyle name="20% - Accent5 6 8 3" xfId="25843"/>
    <cellStyle name="20% - Accent5 6 9" xfId="10571"/>
    <cellStyle name="20% - Accent5 6 9 2" xfId="31100"/>
    <cellStyle name="20% - Accent5 7" xfId="306"/>
    <cellStyle name="20% - Accent5 7 2" xfId="810"/>
    <cellStyle name="20% - Accent5 7 2 2" xfId="2059"/>
    <cellStyle name="20% - Accent5 7 2 2 2" xfId="4547"/>
    <cellStyle name="20% - Accent5 7 2 2 2 2" xfId="9803"/>
    <cellStyle name="20% - Accent5 7 2 2 2 2 2" xfId="20071"/>
    <cellStyle name="20% - Accent5 7 2 2 2 2 2 2" xfId="40600"/>
    <cellStyle name="20% - Accent5 7 2 2 2 2 3" xfId="30335"/>
    <cellStyle name="20% - Accent5 7 2 2 2 3" xfId="14815"/>
    <cellStyle name="20% - Accent5 7 2 2 2 3 2" xfId="35344"/>
    <cellStyle name="20% - Accent5 7 2 2 2 4" xfId="25079"/>
    <cellStyle name="20% - Accent5 7 2 2 2 5" xfId="45871"/>
    <cellStyle name="20% - Accent5 7 2 2 3" xfId="7315"/>
    <cellStyle name="20% - Accent5 7 2 2 3 2" xfId="17583"/>
    <cellStyle name="20% - Accent5 7 2 2 3 2 2" xfId="38112"/>
    <cellStyle name="20% - Accent5 7 2 2 3 3" xfId="27847"/>
    <cellStyle name="20% - Accent5 7 2 2 4" xfId="12327"/>
    <cellStyle name="20% - Accent5 7 2 2 4 2" xfId="32856"/>
    <cellStyle name="20% - Accent5 7 2 2 5" xfId="22591"/>
    <cellStyle name="20% - Accent5 7 2 2 6" xfId="43383"/>
    <cellStyle name="20% - Accent5 7 2 3" xfId="3302"/>
    <cellStyle name="20% - Accent5 7 2 3 2" xfId="8558"/>
    <cellStyle name="20% - Accent5 7 2 3 2 2" xfId="18826"/>
    <cellStyle name="20% - Accent5 7 2 3 2 2 2" xfId="39355"/>
    <cellStyle name="20% - Accent5 7 2 3 2 3" xfId="29090"/>
    <cellStyle name="20% - Accent5 7 2 3 3" xfId="13570"/>
    <cellStyle name="20% - Accent5 7 2 3 3 2" xfId="34099"/>
    <cellStyle name="20% - Accent5 7 2 3 4" xfId="23834"/>
    <cellStyle name="20% - Accent5 7 2 3 5" xfId="44626"/>
    <cellStyle name="20% - Accent5 7 2 4" xfId="6070"/>
    <cellStyle name="20% - Accent5 7 2 4 2" xfId="16338"/>
    <cellStyle name="20% - Accent5 7 2 4 2 2" xfId="36867"/>
    <cellStyle name="20% - Accent5 7 2 4 3" xfId="26602"/>
    <cellStyle name="20% - Accent5 7 2 5" xfId="11082"/>
    <cellStyle name="20% - Accent5 7 2 5 2" xfId="31611"/>
    <cellStyle name="20% - Accent5 7 2 6" xfId="21346"/>
    <cellStyle name="20% - Accent5 7 2 7" xfId="42138"/>
    <cellStyle name="20% - Accent5 7 3" xfId="1560"/>
    <cellStyle name="20% - Accent5 7 3 2" xfId="4049"/>
    <cellStyle name="20% - Accent5 7 3 2 2" xfId="9305"/>
    <cellStyle name="20% - Accent5 7 3 2 2 2" xfId="19573"/>
    <cellStyle name="20% - Accent5 7 3 2 2 2 2" xfId="40102"/>
    <cellStyle name="20% - Accent5 7 3 2 2 3" xfId="29837"/>
    <cellStyle name="20% - Accent5 7 3 2 3" xfId="14317"/>
    <cellStyle name="20% - Accent5 7 3 2 3 2" xfId="34846"/>
    <cellStyle name="20% - Accent5 7 3 2 4" xfId="24581"/>
    <cellStyle name="20% - Accent5 7 3 2 5" xfId="45373"/>
    <cellStyle name="20% - Accent5 7 3 3" xfId="6817"/>
    <cellStyle name="20% - Accent5 7 3 3 2" xfId="17085"/>
    <cellStyle name="20% - Accent5 7 3 3 2 2" xfId="37614"/>
    <cellStyle name="20% - Accent5 7 3 3 3" xfId="27349"/>
    <cellStyle name="20% - Accent5 7 3 4" xfId="11829"/>
    <cellStyle name="20% - Accent5 7 3 4 2" xfId="32358"/>
    <cellStyle name="20% - Accent5 7 3 5" xfId="22093"/>
    <cellStyle name="20% - Accent5 7 3 6" xfId="42885"/>
    <cellStyle name="20% - Accent5 7 4" xfId="2804"/>
    <cellStyle name="20% - Accent5 7 4 2" xfId="8060"/>
    <cellStyle name="20% - Accent5 7 4 2 2" xfId="18328"/>
    <cellStyle name="20% - Accent5 7 4 2 2 2" xfId="38857"/>
    <cellStyle name="20% - Accent5 7 4 2 3" xfId="28592"/>
    <cellStyle name="20% - Accent5 7 4 3" xfId="13072"/>
    <cellStyle name="20% - Accent5 7 4 3 2" xfId="33601"/>
    <cellStyle name="20% - Accent5 7 4 4" xfId="23336"/>
    <cellStyle name="20% - Accent5 7 4 5" xfId="44128"/>
    <cellStyle name="20% - Accent5 7 5" xfId="5572"/>
    <cellStyle name="20% - Accent5 7 5 2" xfId="15840"/>
    <cellStyle name="20% - Accent5 7 5 2 2" xfId="36369"/>
    <cellStyle name="20% - Accent5 7 5 3" xfId="26104"/>
    <cellStyle name="20% - Accent5 7 6" xfId="10584"/>
    <cellStyle name="20% - Accent5 7 6 2" xfId="31113"/>
    <cellStyle name="20% - Accent5 7 7" xfId="20848"/>
    <cellStyle name="20% - Accent5 7 8" xfId="41640"/>
    <cellStyle name="20% - Accent5 8" xfId="558"/>
    <cellStyle name="20% - Accent5 8 2" xfId="1809"/>
    <cellStyle name="20% - Accent5 8 2 2" xfId="4298"/>
    <cellStyle name="20% - Accent5 8 2 2 2" xfId="9554"/>
    <cellStyle name="20% - Accent5 8 2 2 2 2" xfId="19822"/>
    <cellStyle name="20% - Accent5 8 2 2 2 2 2" xfId="40351"/>
    <cellStyle name="20% - Accent5 8 2 2 2 3" xfId="30086"/>
    <cellStyle name="20% - Accent5 8 2 2 3" xfId="14566"/>
    <cellStyle name="20% - Accent5 8 2 2 3 2" xfId="35095"/>
    <cellStyle name="20% - Accent5 8 2 2 4" xfId="24830"/>
    <cellStyle name="20% - Accent5 8 2 2 5" xfId="45622"/>
    <cellStyle name="20% - Accent5 8 2 3" xfId="7066"/>
    <cellStyle name="20% - Accent5 8 2 3 2" xfId="17334"/>
    <cellStyle name="20% - Accent5 8 2 3 2 2" xfId="37863"/>
    <cellStyle name="20% - Accent5 8 2 3 3" xfId="27598"/>
    <cellStyle name="20% - Accent5 8 2 4" xfId="12078"/>
    <cellStyle name="20% - Accent5 8 2 4 2" xfId="32607"/>
    <cellStyle name="20% - Accent5 8 2 5" xfId="22342"/>
    <cellStyle name="20% - Accent5 8 2 6" xfId="43134"/>
    <cellStyle name="20% - Accent5 8 3" xfId="3053"/>
    <cellStyle name="20% - Accent5 8 3 2" xfId="8309"/>
    <cellStyle name="20% - Accent5 8 3 2 2" xfId="18577"/>
    <cellStyle name="20% - Accent5 8 3 2 2 2" xfId="39106"/>
    <cellStyle name="20% - Accent5 8 3 2 3" xfId="28841"/>
    <cellStyle name="20% - Accent5 8 3 3" xfId="13321"/>
    <cellStyle name="20% - Accent5 8 3 3 2" xfId="33850"/>
    <cellStyle name="20% - Accent5 8 3 4" xfId="23585"/>
    <cellStyle name="20% - Accent5 8 3 5" xfId="44377"/>
    <cellStyle name="20% - Accent5 8 4" xfId="5821"/>
    <cellStyle name="20% - Accent5 8 4 2" xfId="16089"/>
    <cellStyle name="20% - Accent5 8 4 2 2" xfId="36618"/>
    <cellStyle name="20% - Accent5 8 4 3" xfId="26353"/>
    <cellStyle name="20% - Accent5 8 5" xfId="10833"/>
    <cellStyle name="20% - Accent5 8 5 2" xfId="31362"/>
    <cellStyle name="20% - Accent5 8 6" xfId="21097"/>
    <cellStyle name="20% - Accent5 8 7" xfId="41889"/>
    <cellStyle name="20% - Accent5 9" xfId="1060"/>
    <cellStyle name="20% - Accent5 9 2" xfId="2309"/>
    <cellStyle name="20% - Accent5 9 2 2" xfId="4797"/>
    <cellStyle name="20% - Accent5 9 2 2 2" xfId="10053"/>
    <cellStyle name="20% - Accent5 9 2 2 2 2" xfId="20321"/>
    <cellStyle name="20% - Accent5 9 2 2 2 2 2" xfId="40850"/>
    <cellStyle name="20% - Accent5 9 2 2 2 3" xfId="30585"/>
    <cellStyle name="20% - Accent5 9 2 2 3" xfId="15065"/>
    <cellStyle name="20% - Accent5 9 2 2 3 2" xfId="35594"/>
    <cellStyle name="20% - Accent5 9 2 2 4" xfId="25329"/>
    <cellStyle name="20% - Accent5 9 2 2 5" xfId="46121"/>
    <cellStyle name="20% - Accent5 9 2 3" xfId="7565"/>
    <cellStyle name="20% - Accent5 9 2 3 2" xfId="17833"/>
    <cellStyle name="20% - Accent5 9 2 3 2 2" xfId="38362"/>
    <cellStyle name="20% - Accent5 9 2 3 3" xfId="28097"/>
    <cellStyle name="20% - Accent5 9 2 4" xfId="12577"/>
    <cellStyle name="20% - Accent5 9 2 4 2" xfId="33106"/>
    <cellStyle name="20% - Accent5 9 2 5" xfId="22841"/>
    <cellStyle name="20% - Accent5 9 2 6" xfId="43633"/>
    <cellStyle name="20% - Accent5 9 3" xfId="3552"/>
    <cellStyle name="20% - Accent5 9 3 2" xfId="8808"/>
    <cellStyle name="20% - Accent5 9 3 2 2" xfId="19076"/>
    <cellStyle name="20% - Accent5 9 3 2 2 2" xfId="39605"/>
    <cellStyle name="20% - Accent5 9 3 2 3" xfId="29340"/>
    <cellStyle name="20% - Accent5 9 3 3" xfId="13820"/>
    <cellStyle name="20% - Accent5 9 3 3 2" xfId="34349"/>
    <cellStyle name="20% - Accent5 9 3 4" xfId="24084"/>
    <cellStyle name="20% - Accent5 9 3 5" xfId="44876"/>
    <cellStyle name="20% - Accent5 9 4" xfId="6320"/>
    <cellStyle name="20% - Accent5 9 4 2" xfId="16588"/>
    <cellStyle name="20% - Accent5 9 4 2 2" xfId="37117"/>
    <cellStyle name="20% - Accent5 9 4 3" xfId="26852"/>
    <cellStyle name="20% - Accent5 9 5" xfId="11332"/>
    <cellStyle name="20% - Accent5 9 5 2" xfId="31861"/>
    <cellStyle name="20% - Accent5 9 6" xfId="21596"/>
    <cellStyle name="20% - Accent5 9 7" xfId="42388"/>
    <cellStyle name="20% - Accent6" xfId="38" builtinId="50" customBuiltin="1"/>
    <cellStyle name="20% - Accent6 10" xfId="1310"/>
    <cellStyle name="20% - Accent6 10 2" xfId="3802"/>
    <cellStyle name="20% - Accent6 10 2 2" xfId="9058"/>
    <cellStyle name="20% - Accent6 10 2 2 2" xfId="19326"/>
    <cellStyle name="20% - Accent6 10 2 2 2 2" xfId="39855"/>
    <cellStyle name="20% - Accent6 10 2 2 3" xfId="29590"/>
    <cellStyle name="20% - Accent6 10 2 3" xfId="14070"/>
    <cellStyle name="20% - Accent6 10 2 3 2" xfId="34599"/>
    <cellStyle name="20% - Accent6 10 2 4" xfId="24334"/>
    <cellStyle name="20% - Accent6 10 2 5" xfId="45126"/>
    <cellStyle name="20% - Accent6 10 3" xfId="6570"/>
    <cellStyle name="20% - Accent6 10 3 2" xfId="16838"/>
    <cellStyle name="20% - Accent6 10 3 2 2" xfId="37367"/>
    <cellStyle name="20% - Accent6 10 3 3" xfId="27102"/>
    <cellStyle name="20% - Accent6 10 4" xfId="11582"/>
    <cellStyle name="20% - Accent6 10 4 2" xfId="32111"/>
    <cellStyle name="20% - Accent6 10 5" xfId="21846"/>
    <cellStyle name="20% - Accent6 10 6" xfId="42638"/>
    <cellStyle name="20% - Accent6 11" xfId="2559"/>
    <cellStyle name="20% - Accent6 11 2" xfId="7815"/>
    <cellStyle name="20% - Accent6 11 2 2" xfId="18083"/>
    <cellStyle name="20% - Accent6 11 2 2 2" xfId="38612"/>
    <cellStyle name="20% - Accent6 11 2 3" xfId="28347"/>
    <cellStyle name="20% - Accent6 11 3" xfId="12827"/>
    <cellStyle name="20% - Accent6 11 3 2" xfId="33356"/>
    <cellStyle name="20% - Accent6 11 4" xfId="23091"/>
    <cellStyle name="20% - Accent6 11 5" xfId="43883"/>
    <cellStyle name="20% - Accent6 12" xfId="5050"/>
    <cellStyle name="20% - Accent6 12 2" xfId="10306"/>
    <cellStyle name="20% - Accent6 12 2 2" xfId="20574"/>
    <cellStyle name="20% - Accent6 12 2 2 2" xfId="41103"/>
    <cellStyle name="20% - Accent6 12 2 3" xfId="30838"/>
    <cellStyle name="20% - Accent6 12 3" xfId="15318"/>
    <cellStyle name="20% - Accent6 12 3 2" xfId="35847"/>
    <cellStyle name="20% - Accent6 12 4" xfId="25582"/>
    <cellStyle name="20% - Accent6 12 5" xfId="46374"/>
    <cellStyle name="20% - Accent6 13" xfId="5065"/>
    <cellStyle name="20% - Accent6 13 2" xfId="10321"/>
    <cellStyle name="20% - Accent6 13 2 2" xfId="20589"/>
    <cellStyle name="20% - Accent6 13 2 2 2" xfId="41118"/>
    <cellStyle name="20% - Accent6 13 2 3" xfId="30853"/>
    <cellStyle name="20% - Accent6 13 3" xfId="15333"/>
    <cellStyle name="20% - Accent6 13 3 2" xfId="35862"/>
    <cellStyle name="20% - Accent6 13 4" xfId="25597"/>
    <cellStyle name="20% - Accent6 13 5" xfId="46389"/>
    <cellStyle name="20% - Accent6 14" xfId="5327"/>
    <cellStyle name="20% - Accent6 14 2" xfId="15595"/>
    <cellStyle name="20% - Accent6 14 2 2" xfId="36124"/>
    <cellStyle name="20% - Accent6 14 3" xfId="25859"/>
    <cellStyle name="20% - Accent6 14 4" xfId="41395"/>
    <cellStyle name="20% - Accent6 15" xfId="5079"/>
    <cellStyle name="20% - Accent6 15 2" xfId="15347"/>
    <cellStyle name="20% - Accent6 15 2 2" xfId="35876"/>
    <cellStyle name="20% - Accent6 15 3" xfId="25611"/>
    <cellStyle name="20% - Accent6 16" xfId="10334"/>
    <cellStyle name="20% - Accent6 16 2" xfId="30866"/>
    <cellStyle name="20% - Accent6 17" xfId="20603"/>
    <cellStyle name="20% - Accent6 18" xfId="41133"/>
    <cellStyle name="20% - Accent6 19" xfId="41147"/>
    <cellStyle name="20% - Accent6 2" xfId="65"/>
    <cellStyle name="20% - Accent6 2 10" xfId="5097"/>
    <cellStyle name="20% - Accent6 2 10 2" xfId="15365"/>
    <cellStyle name="20% - Accent6 2 10 2 2" xfId="35894"/>
    <cellStyle name="20% - Accent6 2 10 3" xfId="25629"/>
    <cellStyle name="20% - Accent6 2 11" xfId="10357"/>
    <cellStyle name="20% - Accent6 2 11 2" xfId="30886"/>
    <cellStyle name="20% - Accent6 2 12" xfId="20621"/>
    <cellStyle name="20% - Accent6 2 13" xfId="41165"/>
    <cellStyle name="20% - Accent6 2 2" xfId="137"/>
    <cellStyle name="20% - Accent6 2 2 10" xfId="10417"/>
    <cellStyle name="20% - Accent6 2 2 10 2" xfId="30946"/>
    <cellStyle name="20% - Accent6 2 2 11" xfId="20681"/>
    <cellStyle name="20% - Accent6 2 2 12" xfId="41225"/>
    <cellStyle name="20% - Accent6 2 2 2" xfId="256"/>
    <cellStyle name="20% - Accent6 2 2 2 10" xfId="20798"/>
    <cellStyle name="20% - Accent6 2 2 2 11" xfId="41342"/>
    <cellStyle name="20% - Accent6 2 2 2 2" xfId="508"/>
    <cellStyle name="20% - Accent6 2 2 2 2 2" xfId="1009"/>
    <cellStyle name="20% - Accent6 2 2 2 2 2 2" xfId="2258"/>
    <cellStyle name="20% - Accent6 2 2 2 2 2 2 2" xfId="4746"/>
    <cellStyle name="20% - Accent6 2 2 2 2 2 2 2 2" xfId="10002"/>
    <cellStyle name="20% - Accent6 2 2 2 2 2 2 2 2 2" xfId="20270"/>
    <cellStyle name="20% - Accent6 2 2 2 2 2 2 2 2 2 2" xfId="40799"/>
    <cellStyle name="20% - Accent6 2 2 2 2 2 2 2 2 3" xfId="30534"/>
    <cellStyle name="20% - Accent6 2 2 2 2 2 2 2 3" xfId="15014"/>
    <cellStyle name="20% - Accent6 2 2 2 2 2 2 2 3 2" xfId="35543"/>
    <cellStyle name="20% - Accent6 2 2 2 2 2 2 2 4" xfId="25278"/>
    <cellStyle name="20% - Accent6 2 2 2 2 2 2 2 5" xfId="46070"/>
    <cellStyle name="20% - Accent6 2 2 2 2 2 2 3" xfId="7514"/>
    <cellStyle name="20% - Accent6 2 2 2 2 2 2 3 2" xfId="17782"/>
    <cellStyle name="20% - Accent6 2 2 2 2 2 2 3 2 2" xfId="38311"/>
    <cellStyle name="20% - Accent6 2 2 2 2 2 2 3 3" xfId="28046"/>
    <cellStyle name="20% - Accent6 2 2 2 2 2 2 4" xfId="12526"/>
    <cellStyle name="20% - Accent6 2 2 2 2 2 2 4 2" xfId="33055"/>
    <cellStyle name="20% - Accent6 2 2 2 2 2 2 5" xfId="22790"/>
    <cellStyle name="20% - Accent6 2 2 2 2 2 2 6" xfId="43582"/>
    <cellStyle name="20% - Accent6 2 2 2 2 2 3" xfId="3501"/>
    <cellStyle name="20% - Accent6 2 2 2 2 2 3 2" xfId="8757"/>
    <cellStyle name="20% - Accent6 2 2 2 2 2 3 2 2" xfId="19025"/>
    <cellStyle name="20% - Accent6 2 2 2 2 2 3 2 2 2" xfId="39554"/>
    <cellStyle name="20% - Accent6 2 2 2 2 2 3 2 3" xfId="29289"/>
    <cellStyle name="20% - Accent6 2 2 2 2 2 3 3" xfId="13769"/>
    <cellStyle name="20% - Accent6 2 2 2 2 2 3 3 2" xfId="34298"/>
    <cellStyle name="20% - Accent6 2 2 2 2 2 3 4" xfId="24033"/>
    <cellStyle name="20% - Accent6 2 2 2 2 2 3 5" xfId="44825"/>
    <cellStyle name="20% - Accent6 2 2 2 2 2 4" xfId="6269"/>
    <cellStyle name="20% - Accent6 2 2 2 2 2 4 2" xfId="16537"/>
    <cellStyle name="20% - Accent6 2 2 2 2 2 4 2 2" xfId="37066"/>
    <cellStyle name="20% - Accent6 2 2 2 2 2 4 3" xfId="26801"/>
    <cellStyle name="20% - Accent6 2 2 2 2 2 5" xfId="11281"/>
    <cellStyle name="20% - Accent6 2 2 2 2 2 5 2" xfId="31810"/>
    <cellStyle name="20% - Accent6 2 2 2 2 2 6" xfId="21545"/>
    <cellStyle name="20% - Accent6 2 2 2 2 2 7" xfId="42337"/>
    <cellStyle name="20% - Accent6 2 2 2 2 3" xfId="1759"/>
    <cellStyle name="20% - Accent6 2 2 2 2 3 2" xfId="4248"/>
    <cellStyle name="20% - Accent6 2 2 2 2 3 2 2" xfId="9504"/>
    <cellStyle name="20% - Accent6 2 2 2 2 3 2 2 2" xfId="19772"/>
    <cellStyle name="20% - Accent6 2 2 2 2 3 2 2 2 2" xfId="40301"/>
    <cellStyle name="20% - Accent6 2 2 2 2 3 2 2 3" xfId="30036"/>
    <cellStyle name="20% - Accent6 2 2 2 2 3 2 3" xfId="14516"/>
    <cellStyle name="20% - Accent6 2 2 2 2 3 2 3 2" xfId="35045"/>
    <cellStyle name="20% - Accent6 2 2 2 2 3 2 4" xfId="24780"/>
    <cellStyle name="20% - Accent6 2 2 2 2 3 2 5" xfId="45572"/>
    <cellStyle name="20% - Accent6 2 2 2 2 3 3" xfId="7016"/>
    <cellStyle name="20% - Accent6 2 2 2 2 3 3 2" xfId="17284"/>
    <cellStyle name="20% - Accent6 2 2 2 2 3 3 2 2" xfId="37813"/>
    <cellStyle name="20% - Accent6 2 2 2 2 3 3 3" xfId="27548"/>
    <cellStyle name="20% - Accent6 2 2 2 2 3 4" xfId="12028"/>
    <cellStyle name="20% - Accent6 2 2 2 2 3 4 2" xfId="32557"/>
    <cellStyle name="20% - Accent6 2 2 2 2 3 5" xfId="22292"/>
    <cellStyle name="20% - Accent6 2 2 2 2 3 6" xfId="43084"/>
    <cellStyle name="20% - Accent6 2 2 2 2 4" xfId="3003"/>
    <cellStyle name="20% - Accent6 2 2 2 2 4 2" xfId="8259"/>
    <cellStyle name="20% - Accent6 2 2 2 2 4 2 2" xfId="18527"/>
    <cellStyle name="20% - Accent6 2 2 2 2 4 2 2 2" xfId="39056"/>
    <cellStyle name="20% - Accent6 2 2 2 2 4 2 3" xfId="28791"/>
    <cellStyle name="20% - Accent6 2 2 2 2 4 3" xfId="13271"/>
    <cellStyle name="20% - Accent6 2 2 2 2 4 3 2" xfId="33800"/>
    <cellStyle name="20% - Accent6 2 2 2 2 4 4" xfId="23535"/>
    <cellStyle name="20% - Accent6 2 2 2 2 4 5" xfId="44327"/>
    <cellStyle name="20% - Accent6 2 2 2 2 5" xfId="5771"/>
    <cellStyle name="20% - Accent6 2 2 2 2 5 2" xfId="16039"/>
    <cellStyle name="20% - Accent6 2 2 2 2 5 2 2" xfId="36568"/>
    <cellStyle name="20% - Accent6 2 2 2 2 5 3" xfId="26303"/>
    <cellStyle name="20% - Accent6 2 2 2 2 6" xfId="10783"/>
    <cellStyle name="20% - Accent6 2 2 2 2 6 2" xfId="31312"/>
    <cellStyle name="20% - Accent6 2 2 2 2 7" xfId="21047"/>
    <cellStyle name="20% - Accent6 2 2 2 2 8" xfId="41839"/>
    <cellStyle name="20% - Accent6 2 2 2 3" xfId="760"/>
    <cellStyle name="20% - Accent6 2 2 2 3 2" xfId="2009"/>
    <cellStyle name="20% - Accent6 2 2 2 3 2 2" xfId="4497"/>
    <cellStyle name="20% - Accent6 2 2 2 3 2 2 2" xfId="9753"/>
    <cellStyle name="20% - Accent6 2 2 2 3 2 2 2 2" xfId="20021"/>
    <cellStyle name="20% - Accent6 2 2 2 3 2 2 2 2 2" xfId="40550"/>
    <cellStyle name="20% - Accent6 2 2 2 3 2 2 2 3" xfId="30285"/>
    <cellStyle name="20% - Accent6 2 2 2 3 2 2 3" xfId="14765"/>
    <cellStyle name="20% - Accent6 2 2 2 3 2 2 3 2" xfId="35294"/>
    <cellStyle name="20% - Accent6 2 2 2 3 2 2 4" xfId="25029"/>
    <cellStyle name="20% - Accent6 2 2 2 3 2 2 5" xfId="45821"/>
    <cellStyle name="20% - Accent6 2 2 2 3 2 3" xfId="7265"/>
    <cellStyle name="20% - Accent6 2 2 2 3 2 3 2" xfId="17533"/>
    <cellStyle name="20% - Accent6 2 2 2 3 2 3 2 2" xfId="38062"/>
    <cellStyle name="20% - Accent6 2 2 2 3 2 3 3" xfId="27797"/>
    <cellStyle name="20% - Accent6 2 2 2 3 2 4" xfId="12277"/>
    <cellStyle name="20% - Accent6 2 2 2 3 2 4 2" xfId="32806"/>
    <cellStyle name="20% - Accent6 2 2 2 3 2 5" xfId="22541"/>
    <cellStyle name="20% - Accent6 2 2 2 3 2 6" xfId="43333"/>
    <cellStyle name="20% - Accent6 2 2 2 3 3" xfId="3252"/>
    <cellStyle name="20% - Accent6 2 2 2 3 3 2" xfId="8508"/>
    <cellStyle name="20% - Accent6 2 2 2 3 3 2 2" xfId="18776"/>
    <cellStyle name="20% - Accent6 2 2 2 3 3 2 2 2" xfId="39305"/>
    <cellStyle name="20% - Accent6 2 2 2 3 3 2 3" xfId="29040"/>
    <cellStyle name="20% - Accent6 2 2 2 3 3 3" xfId="13520"/>
    <cellStyle name="20% - Accent6 2 2 2 3 3 3 2" xfId="34049"/>
    <cellStyle name="20% - Accent6 2 2 2 3 3 4" xfId="23784"/>
    <cellStyle name="20% - Accent6 2 2 2 3 3 5" xfId="44576"/>
    <cellStyle name="20% - Accent6 2 2 2 3 4" xfId="6020"/>
    <cellStyle name="20% - Accent6 2 2 2 3 4 2" xfId="16288"/>
    <cellStyle name="20% - Accent6 2 2 2 3 4 2 2" xfId="36817"/>
    <cellStyle name="20% - Accent6 2 2 2 3 4 3" xfId="26552"/>
    <cellStyle name="20% - Accent6 2 2 2 3 5" xfId="11032"/>
    <cellStyle name="20% - Accent6 2 2 2 3 5 2" xfId="31561"/>
    <cellStyle name="20% - Accent6 2 2 2 3 6" xfId="21296"/>
    <cellStyle name="20% - Accent6 2 2 2 3 7" xfId="42088"/>
    <cellStyle name="20% - Accent6 2 2 2 4" xfId="1257"/>
    <cellStyle name="20% - Accent6 2 2 2 4 2" xfId="2506"/>
    <cellStyle name="20% - Accent6 2 2 2 4 2 2" xfId="4994"/>
    <cellStyle name="20% - Accent6 2 2 2 4 2 2 2" xfId="10250"/>
    <cellStyle name="20% - Accent6 2 2 2 4 2 2 2 2" xfId="20518"/>
    <cellStyle name="20% - Accent6 2 2 2 4 2 2 2 2 2" xfId="41047"/>
    <cellStyle name="20% - Accent6 2 2 2 4 2 2 2 3" xfId="30782"/>
    <cellStyle name="20% - Accent6 2 2 2 4 2 2 3" xfId="15262"/>
    <cellStyle name="20% - Accent6 2 2 2 4 2 2 3 2" xfId="35791"/>
    <cellStyle name="20% - Accent6 2 2 2 4 2 2 4" xfId="25526"/>
    <cellStyle name="20% - Accent6 2 2 2 4 2 2 5" xfId="46318"/>
    <cellStyle name="20% - Accent6 2 2 2 4 2 3" xfId="7762"/>
    <cellStyle name="20% - Accent6 2 2 2 4 2 3 2" xfId="18030"/>
    <cellStyle name="20% - Accent6 2 2 2 4 2 3 2 2" xfId="38559"/>
    <cellStyle name="20% - Accent6 2 2 2 4 2 3 3" xfId="28294"/>
    <cellStyle name="20% - Accent6 2 2 2 4 2 4" xfId="12774"/>
    <cellStyle name="20% - Accent6 2 2 2 4 2 4 2" xfId="33303"/>
    <cellStyle name="20% - Accent6 2 2 2 4 2 5" xfId="23038"/>
    <cellStyle name="20% - Accent6 2 2 2 4 2 6" xfId="43830"/>
    <cellStyle name="20% - Accent6 2 2 2 4 3" xfId="3749"/>
    <cellStyle name="20% - Accent6 2 2 2 4 3 2" xfId="9005"/>
    <cellStyle name="20% - Accent6 2 2 2 4 3 2 2" xfId="19273"/>
    <cellStyle name="20% - Accent6 2 2 2 4 3 2 2 2" xfId="39802"/>
    <cellStyle name="20% - Accent6 2 2 2 4 3 2 3" xfId="29537"/>
    <cellStyle name="20% - Accent6 2 2 2 4 3 3" xfId="14017"/>
    <cellStyle name="20% - Accent6 2 2 2 4 3 3 2" xfId="34546"/>
    <cellStyle name="20% - Accent6 2 2 2 4 3 4" xfId="24281"/>
    <cellStyle name="20% - Accent6 2 2 2 4 3 5" xfId="45073"/>
    <cellStyle name="20% - Accent6 2 2 2 4 4" xfId="6517"/>
    <cellStyle name="20% - Accent6 2 2 2 4 4 2" xfId="16785"/>
    <cellStyle name="20% - Accent6 2 2 2 4 4 2 2" xfId="37314"/>
    <cellStyle name="20% - Accent6 2 2 2 4 4 3" xfId="27049"/>
    <cellStyle name="20% - Accent6 2 2 2 4 5" xfId="11529"/>
    <cellStyle name="20% - Accent6 2 2 2 4 5 2" xfId="32058"/>
    <cellStyle name="20% - Accent6 2 2 2 4 6" xfId="21793"/>
    <cellStyle name="20% - Accent6 2 2 2 4 7" xfId="42585"/>
    <cellStyle name="20% - Accent6 2 2 2 5" xfId="1510"/>
    <cellStyle name="20% - Accent6 2 2 2 5 2" xfId="3999"/>
    <cellStyle name="20% - Accent6 2 2 2 5 2 2" xfId="9255"/>
    <cellStyle name="20% - Accent6 2 2 2 5 2 2 2" xfId="19523"/>
    <cellStyle name="20% - Accent6 2 2 2 5 2 2 2 2" xfId="40052"/>
    <cellStyle name="20% - Accent6 2 2 2 5 2 2 3" xfId="29787"/>
    <cellStyle name="20% - Accent6 2 2 2 5 2 3" xfId="14267"/>
    <cellStyle name="20% - Accent6 2 2 2 5 2 3 2" xfId="34796"/>
    <cellStyle name="20% - Accent6 2 2 2 5 2 4" xfId="24531"/>
    <cellStyle name="20% - Accent6 2 2 2 5 2 5" xfId="45323"/>
    <cellStyle name="20% - Accent6 2 2 2 5 3" xfId="6767"/>
    <cellStyle name="20% - Accent6 2 2 2 5 3 2" xfId="17035"/>
    <cellStyle name="20% - Accent6 2 2 2 5 3 2 2" xfId="37564"/>
    <cellStyle name="20% - Accent6 2 2 2 5 3 3" xfId="27299"/>
    <cellStyle name="20% - Accent6 2 2 2 5 4" xfId="11779"/>
    <cellStyle name="20% - Accent6 2 2 2 5 4 2" xfId="32308"/>
    <cellStyle name="20% - Accent6 2 2 2 5 5" xfId="22043"/>
    <cellStyle name="20% - Accent6 2 2 2 5 6" xfId="42835"/>
    <cellStyle name="20% - Accent6 2 2 2 6" xfId="2754"/>
    <cellStyle name="20% - Accent6 2 2 2 6 2" xfId="8010"/>
    <cellStyle name="20% - Accent6 2 2 2 6 2 2" xfId="18278"/>
    <cellStyle name="20% - Accent6 2 2 2 6 2 2 2" xfId="38807"/>
    <cellStyle name="20% - Accent6 2 2 2 6 2 3" xfId="28542"/>
    <cellStyle name="20% - Accent6 2 2 2 6 3" xfId="13022"/>
    <cellStyle name="20% - Accent6 2 2 2 6 3 2" xfId="33551"/>
    <cellStyle name="20% - Accent6 2 2 2 6 4" xfId="23286"/>
    <cellStyle name="20% - Accent6 2 2 2 6 5" xfId="44078"/>
    <cellStyle name="20% - Accent6 2 2 2 7" xfId="5522"/>
    <cellStyle name="20% - Accent6 2 2 2 7 2" xfId="15790"/>
    <cellStyle name="20% - Accent6 2 2 2 7 2 2" xfId="36319"/>
    <cellStyle name="20% - Accent6 2 2 2 7 3" xfId="26054"/>
    <cellStyle name="20% - Accent6 2 2 2 7 4" xfId="41590"/>
    <cellStyle name="20% - Accent6 2 2 2 8" xfId="5274"/>
    <cellStyle name="20% - Accent6 2 2 2 8 2" xfId="15542"/>
    <cellStyle name="20% - Accent6 2 2 2 8 2 2" xfId="36071"/>
    <cellStyle name="20% - Accent6 2 2 2 8 3" xfId="25806"/>
    <cellStyle name="20% - Accent6 2 2 2 9" xfId="10534"/>
    <cellStyle name="20% - Accent6 2 2 2 9 2" xfId="31063"/>
    <cellStyle name="20% - Accent6 2 2 3" xfId="391"/>
    <cellStyle name="20% - Accent6 2 2 3 2" xfId="892"/>
    <cellStyle name="20% - Accent6 2 2 3 2 2" xfId="2141"/>
    <cellStyle name="20% - Accent6 2 2 3 2 2 2" xfId="4629"/>
    <cellStyle name="20% - Accent6 2 2 3 2 2 2 2" xfId="9885"/>
    <cellStyle name="20% - Accent6 2 2 3 2 2 2 2 2" xfId="20153"/>
    <cellStyle name="20% - Accent6 2 2 3 2 2 2 2 2 2" xfId="40682"/>
    <cellStyle name="20% - Accent6 2 2 3 2 2 2 2 3" xfId="30417"/>
    <cellStyle name="20% - Accent6 2 2 3 2 2 2 3" xfId="14897"/>
    <cellStyle name="20% - Accent6 2 2 3 2 2 2 3 2" xfId="35426"/>
    <cellStyle name="20% - Accent6 2 2 3 2 2 2 4" xfId="25161"/>
    <cellStyle name="20% - Accent6 2 2 3 2 2 2 5" xfId="45953"/>
    <cellStyle name="20% - Accent6 2 2 3 2 2 3" xfId="7397"/>
    <cellStyle name="20% - Accent6 2 2 3 2 2 3 2" xfId="17665"/>
    <cellStyle name="20% - Accent6 2 2 3 2 2 3 2 2" xfId="38194"/>
    <cellStyle name="20% - Accent6 2 2 3 2 2 3 3" xfId="27929"/>
    <cellStyle name="20% - Accent6 2 2 3 2 2 4" xfId="12409"/>
    <cellStyle name="20% - Accent6 2 2 3 2 2 4 2" xfId="32938"/>
    <cellStyle name="20% - Accent6 2 2 3 2 2 5" xfId="22673"/>
    <cellStyle name="20% - Accent6 2 2 3 2 2 6" xfId="43465"/>
    <cellStyle name="20% - Accent6 2 2 3 2 3" xfId="3384"/>
    <cellStyle name="20% - Accent6 2 2 3 2 3 2" xfId="8640"/>
    <cellStyle name="20% - Accent6 2 2 3 2 3 2 2" xfId="18908"/>
    <cellStyle name="20% - Accent6 2 2 3 2 3 2 2 2" xfId="39437"/>
    <cellStyle name="20% - Accent6 2 2 3 2 3 2 3" xfId="29172"/>
    <cellStyle name="20% - Accent6 2 2 3 2 3 3" xfId="13652"/>
    <cellStyle name="20% - Accent6 2 2 3 2 3 3 2" xfId="34181"/>
    <cellStyle name="20% - Accent6 2 2 3 2 3 4" xfId="23916"/>
    <cellStyle name="20% - Accent6 2 2 3 2 3 5" xfId="44708"/>
    <cellStyle name="20% - Accent6 2 2 3 2 4" xfId="6152"/>
    <cellStyle name="20% - Accent6 2 2 3 2 4 2" xfId="16420"/>
    <cellStyle name="20% - Accent6 2 2 3 2 4 2 2" xfId="36949"/>
    <cellStyle name="20% - Accent6 2 2 3 2 4 3" xfId="26684"/>
    <cellStyle name="20% - Accent6 2 2 3 2 5" xfId="11164"/>
    <cellStyle name="20% - Accent6 2 2 3 2 5 2" xfId="31693"/>
    <cellStyle name="20% - Accent6 2 2 3 2 6" xfId="21428"/>
    <cellStyle name="20% - Accent6 2 2 3 2 7" xfId="42220"/>
    <cellStyle name="20% - Accent6 2 2 3 3" xfId="1642"/>
    <cellStyle name="20% - Accent6 2 2 3 3 2" xfId="4131"/>
    <cellStyle name="20% - Accent6 2 2 3 3 2 2" xfId="9387"/>
    <cellStyle name="20% - Accent6 2 2 3 3 2 2 2" xfId="19655"/>
    <cellStyle name="20% - Accent6 2 2 3 3 2 2 2 2" xfId="40184"/>
    <cellStyle name="20% - Accent6 2 2 3 3 2 2 3" xfId="29919"/>
    <cellStyle name="20% - Accent6 2 2 3 3 2 3" xfId="14399"/>
    <cellStyle name="20% - Accent6 2 2 3 3 2 3 2" xfId="34928"/>
    <cellStyle name="20% - Accent6 2 2 3 3 2 4" xfId="24663"/>
    <cellStyle name="20% - Accent6 2 2 3 3 2 5" xfId="45455"/>
    <cellStyle name="20% - Accent6 2 2 3 3 3" xfId="6899"/>
    <cellStyle name="20% - Accent6 2 2 3 3 3 2" xfId="17167"/>
    <cellStyle name="20% - Accent6 2 2 3 3 3 2 2" xfId="37696"/>
    <cellStyle name="20% - Accent6 2 2 3 3 3 3" xfId="27431"/>
    <cellStyle name="20% - Accent6 2 2 3 3 4" xfId="11911"/>
    <cellStyle name="20% - Accent6 2 2 3 3 4 2" xfId="32440"/>
    <cellStyle name="20% - Accent6 2 2 3 3 5" xfId="22175"/>
    <cellStyle name="20% - Accent6 2 2 3 3 6" xfId="42967"/>
    <cellStyle name="20% - Accent6 2 2 3 4" xfId="2886"/>
    <cellStyle name="20% - Accent6 2 2 3 4 2" xfId="8142"/>
    <cellStyle name="20% - Accent6 2 2 3 4 2 2" xfId="18410"/>
    <cellStyle name="20% - Accent6 2 2 3 4 2 2 2" xfId="38939"/>
    <cellStyle name="20% - Accent6 2 2 3 4 2 3" xfId="28674"/>
    <cellStyle name="20% - Accent6 2 2 3 4 3" xfId="13154"/>
    <cellStyle name="20% - Accent6 2 2 3 4 3 2" xfId="33683"/>
    <cellStyle name="20% - Accent6 2 2 3 4 4" xfId="23418"/>
    <cellStyle name="20% - Accent6 2 2 3 4 5" xfId="44210"/>
    <cellStyle name="20% - Accent6 2 2 3 5" xfId="5654"/>
    <cellStyle name="20% - Accent6 2 2 3 5 2" xfId="15922"/>
    <cellStyle name="20% - Accent6 2 2 3 5 2 2" xfId="36451"/>
    <cellStyle name="20% - Accent6 2 2 3 5 3" xfId="26186"/>
    <cellStyle name="20% - Accent6 2 2 3 6" xfId="10666"/>
    <cellStyle name="20% - Accent6 2 2 3 6 2" xfId="31195"/>
    <cellStyle name="20% - Accent6 2 2 3 7" xfId="20930"/>
    <cellStyle name="20% - Accent6 2 2 3 8" xfId="41722"/>
    <cellStyle name="20% - Accent6 2 2 4" xfId="643"/>
    <cellStyle name="20% - Accent6 2 2 4 2" xfId="1892"/>
    <cellStyle name="20% - Accent6 2 2 4 2 2" xfId="4380"/>
    <cellStyle name="20% - Accent6 2 2 4 2 2 2" xfId="9636"/>
    <cellStyle name="20% - Accent6 2 2 4 2 2 2 2" xfId="19904"/>
    <cellStyle name="20% - Accent6 2 2 4 2 2 2 2 2" xfId="40433"/>
    <cellStyle name="20% - Accent6 2 2 4 2 2 2 3" xfId="30168"/>
    <cellStyle name="20% - Accent6 2 2 4 2 2 3" xfId="14648"/>
    <cellStyle name="20% - Accent6 2 2 4 2 2 3 2" xfId="35177"/>
    <cellStyle name="20% - Accent6 2 2 4 2 2 4" xfId="24912"/>
    <cellStyle name="20% - Accent6 2 2 4 2 2 5" xfId="45704"/>
    <cellStyle name="20% - Accent6 2 2 4 2 3" xfId="7148"/>
    <cellStyle name="20% - Accent6 2 2 4 2 3 2" xfId="17416"/>
    <cellStyle name="20% - Accent6 2 2 4 2 3 2 2" xfId="37945"/>
    <cellStyle name="20% - Accent6 2 2 4 2 3 3" xfId="27680"/>
    <cellStyle name="20% - Accent6 2 2 4 2 4" xfId="12160"/>
    <cellStyle name="20% - Accent6 2 2 4 2 4 2" xfId="32689"/>
    <cellStyle name="20% - Accent6 2 2 4 2 5" xfId="22424"/>
    <cellStyle name="20% - Accent6 2 2 4 2 6" xfId="43216"/>
    <cellStyle name="20% - Accent6 2 2 4 3" xfId="3135"/>
    <cellStyle name="20% - Accent6 2 2 4 3 2" xfId="8391"/>
    <cellStyle name="20% - Accent6 2 2 4 3 2 2" xfId="18659"/>
    <cellStyle name="20% - Accent6 2 2 4 3 2 2 2" xfId="39188"/>
    <cellStyle name="20% - Accent6 2 2 4 3 2 3" xfId="28923"/>
    <cellStyle name="20% - Accent6 2 2 4 3 3" xfId="13403"/>
    <cellStyle name="20% - Accent6 2 2 4 3 3 2" xfId="33932"/>
    <cellStyle name="20% - Accent6 2 2 4 3 4" xfId="23667"/>
    <cellStyle name="20% - Accent6 2 2 4 3 5" xfId="44459"/>
    <cellStyle name="20% - Accent6 2 2 4 4" xfId="5903"/>
    <cellStyle name="20% - Accent6 2 2 4 4 2" xfId="16171"/>
    <cellStyle name="20% - Accent6 2 2 4 4 2 2" xfId="36700"/>
    <cellStyle name="20% - Accent6 2 2 4 4 3" xfId="26435"/>
    <cellStyle name="20% - Accent6 2 2 4 5" xfId="10915"/>
    <cellStyle name="20% - Accent6 2 2 4 5 2" xfId="31444"/>
    <cellStyle name="20% - Accent6 2 2 4 6" xfId="21179"/>
    <cellStyle name="20% - Accent6 2 2 4 7" xfId="41971"/>
    <cellStyle name="20% - Accent6 2 2 5" xfId="1140"/>
    <cellStyle name="20% - Accent6 2 2 5 2" xfId="2389"/>
    <cellStyle name="20% - Accent6 2 2 5 2 2" xfId="4877"/>
    <cellStyle name="20% - Accent6 2 2 5 2 2 2" xfId="10133"/>
    <cellStyle name="20% - Accent6 2 2 5 2 2 2 2" xfId="20401"/>
    <cellStyle name="20% - Accent6 2 2 5 2 2 2 2 2" xfId="40930"/>
    <cellStyle name="20% - Accent6 2 2 5 2 2 2 3" xfId="30665"/>
    <cellStyle name="20% - Accent6 2 2 5 2 2 3" xfId="15145"/>
    <cellStyle name="20% - Accent6 2 2 5 2 2 3 2" xfId="35674"/>
    <cellStyle name="20% - Accent6 2 2 5 2 2 4" xfId="25409"/>
    <cellStyle name="20% - Accent6 2 2 5 2 2 5" xfId="46201"/>
    <cellStyle name="20% - Accent6 2 2 5 2 3" xfId="7645"/>
    <cellStyle name="20% - Accent6 2 2 5 2 3 2" xfId="17913"/>
    <cellStyle name="20% - Accent6 2 2 5 2 3 2 2" xfId="38442"/>
    <cellStyle name="20% - Accent6 2 2 5 2 3 3" xfId="28177"/>
    <cellStyle name="20% - Accent6 2 2 5 2 4" xfId="12657"/>
    <cellStyle name="20% - Accent6 2 2 5 2 4 2" xfId="33186"/>
    <cellStyle name="20% - Accent6 2 2 5 2 5" xfId="22921"/>
    <cellStyle name="20% - Accent6 2 2 5 2 6" xfId="43713"/>
    <cellStyle name="20% - Accent6 2 2 5 3" xfId="3632"/>
    <cellStyle name="20% - Accent6 2 2 5 3 2" xfId="8888"/>
    <cellStyle name="20% - Accent6 2 2 5 3 2 2" xfId="19156"/>
    <cellStyle name="20% - Accent6 2 2 5 3 2 2 2" xfId="39685"/>
    <cellStyle name="20% - Accent6 2 2 5 3 2 3" xfId="29420"/>
    <cellStyle name="20% - Accent6 2 2 5 3 3" xfId="13900"/>
    <cellStyle name="20% - Accent6 2 2 5 3 3 2" xfId="34429"/>
    <cellStyle name="20% - Accent6 2 2 5 3 4" xfId="24164"/>
    <cellStyle name="20% - Accent6 2 2 5 3 5" xfId="44956"/>
    <cellStyle name="20% - Accent6 2 2 5 4" xfId="6400"/>
    <cellStyle name="20% - Accent6 2 2 5 4 2" xfId="16668"/>
    <cellStyle name="20% - Accent6 2 2 5 4 2 2" xfId="37197"/>
    <cellStyle name="20% - Accent6 2 2 5 4 3" xfId="26932"/>
    <cellStyle name="20% - Accent6 2 2 5 5" xfId="11412"/>
    <cellStyle name="20% - Accent6 2 2 5 5 2" xfId="31941"/>
    <cellStyle name="20% - Accent6 2 2 5 6" xfId="21676"/>
    <cellStyle name="20% - Accent6 2 2 5 7" xfId="42468"/>
    <cellStyle name="20% - Accent6 2 2 6" xfId="1393"/>
    <cellStyle name="20% - Accent6 2 2 6 2" xfId="3882"/>
    <cellStyle name="20% - Accent6 2 2 6 2 2" xfId="9138"/>
    <cellStyle name="20% - Accent6 2 2 6 2 2 2" xfId="19406"/>
    <cellStyle name="20% - Accent6 2 2 6 2 2 2 2" xfId="39935"/>
    <cellStyle name="20% - Accent6 2 2 6 2 2 3" xfId="29670"/>
    <cellStyle name="20% - Accent6 2 2 6 2 3" xfId="14150"/>
    <cellStyle name="20% - Accent6 2 2 6 2 3 2" xfId="34679"/>
    <cellStyle name="20% - Accent6 2 2 6 2 4" xfId="24414"/>
    <cellStyle name="20% - Accent6 2 2 6 2 5" xfId="45206"/>
    <cellStyle name="20% - Accent6 2 2 6 3" xfId="6650"/>
    <cellStyle name="20% - Accent6 2 2 6 3 2" xfId="16918"/>
    <cellStyle name="20% - Accent6 2 2 6 3 2 2" xfId="37447"/>
    <cellStyle name="20% - Accent6 2 2 6 3 3" xfId="27182"/>
    <cellStyle name="20% - Accent6 2 2 6 4" xfId="11662"/>
    <cellStyle name="20% - Accent6 2 2 6 4 2" xfId="32191"/>
    <cellStyle name="20% - Accent6 2 2 6 5" xfId="21926"/>
    <cellStyle name="20% - Accent6 2 2 6 6" xfId="42718"/>
    <cellStyle name="20% - Accent6 2 2 7" xfId="2637"/>
    <cellStyle name="20% - Accent6 2 2 7 2" xfId="7893"/>
    <cellStyle name="20% - Accent6 2 2 7 2 2" xfId="18161"/>
    <cellStyle name="20% - Accent6 2 2 7 2 2 2" xfId="38690"/>
    <cellStyle name="20% - Accent6 2 2 7 2 3" xfId="28425"/>
    <cellStyle name="20% - Accent6 2 2 7 3" xfId="12905"/>
    <cellStyle name="20% - Accent6 2 2 7 3 2" xfId="33434"/>
    <cellStyle name="20% - Accent6 2 2 7 4" xfId="23169"/>
    <cellStyle name="20% - Accent6 2 2 7 5" xfId="43961"/>
    <cellStyle name="20% - Accent6 2 2 8" xfId="5405"/>
    <cellStyle name="20% - Accent6 2 2 8 2" xfId="15673"/>
    <cellStyle name="20% - Accent6 2 2 8 2 2" xfId="36202"/>
    <cellStyle name="20% - Accent6 2 2 8 3" xfId="25937"/>
    <cellStyle name="20% - Accent6 2 2 8 4" xfId="41473"/>
    <cellStyle name="20% - Accent6 2 2 9" xfId="5157"/>
    <cellStyle name="20% - Accent6 2 2 9 2" xfId="15425"/>
    <cellStyle name="20% - Accent6 2 2 9 2 2" xfId="35954"/>
    <cellStyle name="20% - Accent6 2 2 9 3" xfId="25689"/>
    <cellStyle name="20% - Accent6 2 3" xfId="195"/>
    <cellStyle name="20% - Accent6 2 3 10" xfId="20738"/>
    <cellStyle name="20% - Accent6 2 3 11" xfId="41282"/>
    <cellStyle name="20% - Accent6 2 3 2" xfId="448"/>
    <cellStyle name="20% - Accent6 2 3 2 2" xfId="949"/>
    <cellStyle name="20% - Accent6 2 3 2 2 2" xfId="2198"/>
    <cellStyle name="20% - Accent6 2 3 2 2 2 2" xfId="4686"/>
    <cellStyle name="20% - Accent6 2 3 2 2 2 2 2" xfId="9942"/>
    <cellStyle name="20% - Accent6 2 3 2 2 2 2 2 2" xfId="20210"/>
    <cellStyle name="20% - Accent6 2 3 2 2 2 2 2 2 2" xfId="40739"/>
    <cellStyle name="20% - Accent6 2 3 2 2 2 2 2 3" xfId="30474"/>
    <cellStyle name="20% - Accent6 2 3 2 2 2 2 3" xfId="14954"/>
    <cellStyle name="20% - Accent6 2 3 2 2 2 2 3 2" xfId="35483"/>
    <cellStyle name="20% - Accent6 2 3 2 2 2 2 4" xfId="25218"/>
    <cellStyle name="20% - Accent6 2 3 2 2 2 2 5" xfId="46010"/>
    <cellStyle name="20% - Accent6 2 3 2 2 2 3" xfId="7454"/>
    <cellStyle name="20% - Accent6 2 3 2 2 2 3 2" xfId="17722"/>
    <cellStyle name="20% - Accent6 2 3 2 2 2 3 2 2" xfId="38251"/>
    <cellStyle name="20% - Accent6 2 3 2 2 2 3 3" xfId="27986"/>
    <cellStyle name="20% - Accent6 2 3 2 2 2 4" xfId="12466"/>
    <cellStyle name="20% - Accent6 2 3 2 2 2 4 2" xfId="32995"/>
    <cellStyle name="20% - Accent6 2 3 2 2 2 5" xfId="22730"/>
    <cellStyle name="20% - Accent6 2 3 2 2 2 6" xfId="43522"/>
    <cellStyle name="20% - Accent6 2 3 2 2 3" xfId="3441"/>
    <cellStyle name="20% - Accent6 2 3 2 2 3 2" xfId="8697"/>
    <cellStyle name="20% - Accent6 2 3 2 2 3 2 2" xfId="18965"/>
    <cellStyle name="20% - Accent6 2 3 2 2 3 2 2 2" xfId="39494"/>
    <cellStyle name="20% - Accent6 2 3 2 2 3 2 3" xfId="29229"/>
    <cellStyle name="20% - Accent6 2 3 2 2 3 3" xfId="13709"/>
    <cellStyle name="20% - Accent6 2 3 2 2 3 3 2" xfId="34238"/>
    <cellStyle name="20% - Accent6 2 3 2 2 3 4" xfId="23973"/>
    <cellStyle name="20% - Accent6 2 3 2 2 3 5" xfId="44765"/>
    <cellStyle name="20% - Accent6 2 3 2 2 4" xfId="6209"/>
    <cellStyle name="20% - Accent6 2 3 2 2 4 2" xfId="16477"/>
    <cellStyle name="20% - Accent6 2 3 2 2 4 2 2" xfId="37006"/>
    <cellStyle name="20% - Accent6 2 3 2 2 4 3" xfId="26741"/>
    <cellStyle name="20% - Accent6 2 3 2 2 5" xfId="11221"/>
    <cellStyle name="20% - Accent6 2 3 2 2 5 2" xfId="31750"/>
    <cellStyle name="20% - Accent6 2 3 2 2 6" xfId="21485"/>
    <cellStyle name="20% - Accent6 2 3 2 2 7" xfId="42277"/>
    <cellStyle name="20% - Accent6 2 3 2 3" xfId="1699"/>
    <cellStyle name="20% - Accent6 2 3 2 3 2" xfId="4188"/>
    <cellStyle name="20% - Accent6 2 3 2 3 2 2" xfId="9444"/>
    <cellStyle name="20% - Accent6 2 3 2 3 2 2 2" xfId="19712"/>
    <cellStyle name="20% - Accent6 2 3 2 3 2 2 2 2" xfId="40241"/>
    <cellStyle name="20% - Accent6 2 3 2 3 2 2 3" xfId="29976"/>
    <cellStyle name="20% - Accent6 2 3 2 3 2 3" xfId="14456"/>
    <cellStyle name="20% - Accent6 2 3 2 3 2 3 2" xfId="34985"/>
    <cellStyle name="20% - Accent6 2 3 2 3 2 4" xfId="24720"/>
    <cellStyle name="20% - Accent6 2 3 2 3 2 5" xfId="45512"/>
    <cellStyle name="20% - Accent6 2 3 2 3 3" xfId="6956"/>
    <cellStyle name="20% - Accent6 2 3 2 3 3 2" xfId="17224"/>
    <cellStyle name="20% - Accent6 2 3 2 3 3 2 2" xfId="37753"/>
    <cellStyle name="20% - Accent6 2 3 2 3 3 3" xfId="27488"/>
    <cellStyle name="20% - Accent6 2 3 2 3 4" xfId="11968"/>
    <cellStyle name="20% - Accent6 2 3 2 3 4 2" xfId="32497"/>
    <cellStyle name="20% - Accent6 2 3 2 3 5" xfId="22232"/>
    <cellStyle name="20% - Accent6 2 3 2 3 6" xfId="43024"/>
    <cellStyle name="20% - Accent6 2 3 2 4" xfId="2943"/>
    <cellStyle name="20% - Accent6 2 3 2 4 2" xfId="8199"/>
    <cellStyle name="20% - Accent6 2 3 2 4 2 2" xfId="18467"/>
    <cellStyle name="20% - Accent6 2 3 2 4 2 2 2" xfId="38996"/>
    <cellStyle name="20% - Accent6 2 3 2 4 2 3" xfId="28731"/>
    <cellStyle name="20% - Accent6 2 3 2 4 3" xfId="13211"/>
    <cellStyle name="20% - Accent6 2 3 2 4 3 2" xfId="33740"/>
    <cellStyle name="20% - Accent6 2 3 2 4 4" xfId="23475"/>
    <cellStyle name="20% - Accent6 2 3 2 4 5" xfId="44267"/>
    <cellStyle name="20% - Accent6 2 3 2 5" xfId="5711"/>
    <cellStyle name="20% - Accent6 2 3 2 5 2" xfId="15979"/>
    <cellStyle name="20% - Accent6 2 3 2 5 2 2" xfId="36508"/>
    <cellStyle name="20% - Accent6 2 3 2 5 3" xfId="26243"/>
    <cellStyle name="20% - Accent6 2 3 2 6" xfId="10723"/>
    <cellStyle name="20% - Accent6 2 3 2 6 2" xfId="31252"/>
    <cellStyle name="20% - Accent6 2 3 2 7" xfId="20987"/>
    <cellStyle name="20% - Accent6 2 3 2 8" xfId="41779"/>
    <cellStyle name="20% - Accent6 2 3 3" xfId="700"/>
    <cellStyle name="20% - Accent6 2 3 3 2" xfId="1949"/>
    <cellStyle name="20% - Accent6 2 3 3 2 2" xfId="4437"/>
    <cellStyle name="20% - Accent6 2 3 3 2 2 2" xfId="9693"/>
    <cellStyle name="20% - Accent6 2 3 3 2 2 2 2" xfId="19961"/>
    <cellStyle name="20% - Accent6 2 3 3 2 2 2 2 2" xfId="40490"/>
    <cellStyle name="20% - Accent6 2 3 3 2 2 2 3" xfId="30225"/>
    <cellStyle name="20% - Accent6 2 3 3 2 2 3" xfId="14705"/>
    <cellStyle name="20% - Accent6 2 3 3 2 2 3 2" xfId="35234"/>
    <cellStyle name="20% - Accent6 2 3 3 2 2 4" xfId="24969"/>
    <cellStyle name="20% - Accent6 2 3 3 2 2 5" xfId="45761"/>
    <cellStyle name="20% - Accent6 2 3 3 2 3" xfId="7205"/>
    <cellStyle name="20% - Accent6 2 3 3 2 3 2" xfId="17473"/>
    <cellStyle name="20% - Accent6 2 3 3 2 3 2 2" xfId="38002"/>
    <cellStyle name="20% - Accent6 2 3 3 2 3 3" xfId="27737"/>
    <cellStyle name="20% - Accent6 2 3 3 2 4" xfId="12217"/>
    <cellStyle name="20% - Accent6 2 3 3 2 4 2" xfId="32746"/>
    <cellStyle name="20% - Accent6 2 3 3 2 5" xfId="22481"/>
    <cellStyle name="20% - Accent6 2 3 3 2 6" xfId="43273"/>
    <cellStyle name="20% - Accent6 2 3 3 3" xfId="3192"/>
    <cellStyle name="20% - Accent6 2 3 3 3 2" xfId="8448"/>
    <cellStyle name="20% - Accent6 2 3 3 3 2 2" xfId="18716"/>
    <cellStyle name="20% - Accent6 2 3 3 3 2 2 2" xfId="39245"/>
    <cellStyle name="20% - Accent6 2 3 3 3 2 3" xfId="28980"/>
    <cellStyle name="20% - Accent6 2 3 3 3 3" xfId="13460"/>
    <cellStyle name="20% - Accent6 2 3 3 3 3 2" xfId="33989"/>
    <cellStyle name="20% - Accent6 2 3 3 3 4" xfId="23724"/>
    <cellStyle name="20% - Accent6 2 3 3 3 5" xfId="44516"/>
    <cellStyle name="20% - Accent6 2 3 3 4" xfId="5960"/>
    <cellStyle name="20% - Accent6 2 3 3 4 2" xfId="16228"/>
    <cellStyle name="20% - Accent6 2 3 3 4 2 2" xfId="36757"/>
    <cellStyle name="20% - Accent6 2 3 3 4 3" xfId="26492"/>
    <cellStyle name="20% - Accent6 2 3 3 5" xfId="10972"/>
    <cellStyle name="20% - Accent6 2 3 3 5 2" xfId="31501"/>
    <cellStyle name="20% - Accent6 2 3 3 6" xfId="21236"/>
    <cellStyle name="20% - Accent6 2 3 3 7" xfId="42028"/>
    <cellStyle name="20% - Accent6 2 3 4" xfId="1197"/>
    <cellStyle name="20% - Accent6 2 3 4 2" xfId="2446"/>
    <cellStyle name="20% - Accent6 2 3 4 2 2" xfId="4934"/>
    <cellStyle name="20% - Accent6 2 3 4 2 2 2" xfId="10190"/>
    <cellStyle name="20% - Accent6 2 3 4 2 2 2 2" xfId="20458"/>
    <cellStyle name="20% - Accent6 2 3 4 2 2 2 2 2" xfId="40987"/>
    <cellStyle name="20% - Accent6 2 3 4 2 2 2 3" xfId="30722"/>
    <cellStyle name="20% - Accent6 2 3 4 2 2 3" xfId="15202"/>
    <cellStyle name="20% - Accent6 2 3 4 2 2 3 2" xfId="35731"/>
    <cellStyle name="20% - Accent6 2 3 4 2 2 4" xfId="25466"/>
    <cellStyle name="20% - Accent6 2 3 4 2 2 5" xfId="46258"/>
    <cellStyle name="20% - Accent6 2 3 4 2 3" xfId="7702"/>
    <cellStyle name="20% - Accent6 2 3 4 2 3 2" xfId="17970"/>
    <cellStyle name="20% - Accent6 2 3 4 2 3 2 2" xfId="38499"/>
    <cellStyle name="20% - Accent6 2 3 4 2 3 3" xfId="28234"/>
    <cellStyle name="20% - Accent6 2 3 4 2 4" xfId="12714"/>
    <cellStyle name="20% - Accent6 2 3 4 2 4 2" xfId="33243"/>
    <cellStyle name="20% - Accent6 2 3 4 2 5" xfId="22978"/>
    <cellStyle name="20% - Accent6 2 3 4 2 6" xfId="43770"/>
    <cellStyle name="20% - Accent6 2 3 4 3" xfId="3689"/>
    <cellStyle name="20% - Accent6 2 3 4 3 2" xfId="8945"/>
    <cellStyle name="20% - Accent6 2 3 4 3 2 2" xfId="19213"/>
    <cellStyle name="20% - Accent6 2 3 4 3 2 2 2" xfId="39742"/>
    <cellStyle name="20% - Accent6 2 3 4 3 2 3" xfId="29477"/>
    <cellStyle name="20% - Accent6 2 3 4 3 3" xfId="13957"/>
    <cellStyle name="20% - Accent6 2 3 4 3 3 2" xfId="34486"/>
    <cellStyle name="20% - Accent6 2 3 4 3 4" xfId="24221"/>
    <cellStyle name="20% - Accent6 2 3 4 3 5" xfId="45013"/>
    <cellStyle name="20% - Accent6 2 3 4 4" xfId="6457"/>
    <cellStyle name="20% - Accent6 2 3 4 4 2" xfId="16725"/>
    <cellStyle name="20% - Accent6 2 3 4 4 2 2" xfId="37254"/>
    <cellStyle name="20% - Accent6 2 3 4 4 3" xfId="26989"/>
    <cellStyle name="20% - Accent6 2 3 4 5" xfId="11469"/>
    <cellStyle name="20% - Accent6 2 3 4 5 2" xfId="31998"/>
    <cellStyle name="20% - Accent6 2 3 4 6" xfId="21733"/>
    <cellStyle name="20% - Accent6 2 3 4 7" xfId="42525"/>
    <cellStyle name="20% - Accent6 2 3 5" xfId="1450"/>
    <cellStyle name="20% - Accent6 2 3 5 2" xfId="3939"/>
    <cellStyle name="20% - Accent6 2 3 5 2 2" xfId="9195"/>
    <cellStyle name="20% - Accent6 2 3 5 2 2 2" xfId="19463"/>
    <cellStyle name="20% - Accent6 2 3 5 2 2 2 2" xfId="39992"/>
    <cellStyle name="20% - Accent6 2 3 5 2 2 3" xfId="29727"/>
    <cellStyle name="20% - Accent6 2 3 5 2 3" xfId="14207"/>
    <cellStyle name="20% - Accent6 2 3 5 2 3 2" xfId="34736"/>
    <cellStyle name="20% - Accent6 2 3 5 2 4" xfId="24471"/>
    <cellStyle name="20% - Accent6 2 3 5 2 5" xfId="45263"/>
    <cellStyle name="20% - Accent6 2 3 5 3" xfId="6707"/>
    <cellStyle name="20% - Accent6 2 3 5 3 2" xfId="16975"/>
    <cellStyle name="20% - Accent6 2 3 5 3 2 2" xfId="37504"/>
    <cellStyle name="20% - Accent6 2 3 5 3 3" xfId="27239"/>
    <cellStyle name="20% - Accent6 2 3 5 4" xfId="11719"/>
    <cellStyle name="20% - Accent6 2 3 5 4 2" xfId="32248"/>
    <cellStyle name="20% - Accent6 2 3 5 5" xfId="21983"/>
    <cellStyle name="20% - Accent6 2 3 5 6" xfId="42775"/>
    <cellStyle name="20% - Accent6 2 3 6" xfId="2694"/>
    <cellStyle name="20% - Accent6 2 3 6 2" xfId="7950"/>
    <cellStyle name="20% - Accent6 2 3 6 2 2" xfId="18218"/>
    <cellStyle name="20% - Accent6 2 3 6 2 2 2" xfId="38747"/>
    <cellStyle name="20% - Accent6 2 3 6 2 3" xfId="28482"/>
    <cellStyle name="20% - Accent6 2 3 6 3" xfId="12962"/>
    <cellStyle name="20% - Accent6 2 3 6 3 2" xfId="33491"/>
    <cellStyle name="20% - Accent6 2 3 6 4" xfId="23226"/>
    <cellStyle name="20% - Accent6 2 3 6 5" xfId="44018"/>
    <cellStyle name="20% - Accent6 2 3 7" xfId="5462"/>
    <cellStyle name="20% - Accent6 2 3 7 2" xfId="15730"/>
    <cellStyle name="20% - Accent6 2 3 7 2 2" xfId="36259"/>
    <cellStyle name="20% - Accent6 2 3 7 3" xfId="25994"/>
    <cellStyle name="20% - Accent6 2 3 7 4" xfId="41530"/>
    <cellStyle name="20% - Accent6 2 3 8" xfId="5214"/>
    <cellStyle name="20% - Accent6 2 3 8 2" xfId="15482"/>
    <cellStyle name="20% - Accent6 2 3 8 2 2" xfId="36011"/>
    <cellStyle name="20% - Accent6 2 3 8 3" xfId="25746"/>
    <cellStyle name="20% - Accent6 2 3 9" xfId="10474"/>
    <cellStyle name="20% - Accent6 2 3 9 2" xfId="31003"/>
    <cellStyle name="20% - Accent6 2 4" xfId="331"/>
    <cellStyle name="20% - Accent6 2 4 2" xfId="832"/>
    <cellStyle name="20% - Accent6 2 4 2 2" xfId="2081"/>
    <cellStyle name="20% - Accent6 2 4 2 2 2" xfId="4569"/>
    <cellStyle name="20% - Accent6 2 4 2 2 2 2" xfId="9825"/>
    <cellStyle name="20% - Accent6 2 4 2 2 2 2 2" xfId="20093"/>
    <cellStyle name="20% - Accent6 2 4 2 2 2 2 2 2" xfId="40622"/>
    <cellStyle name="20% - Accent6 2 4 2 2 2 2 3" xfId="30357"/>
    <cellStyle name="20% - Accent6 2 4 2 2 2 3" xfId="14837"/>
    <cellStyle name="20% - Accent6 2 4 2 2 2 3 2" xfId="35366"/>
    <cellStyle name="20% - Accent6 2 4 2 2 2 4" xfId="25101"/>
    <cellStyle name="20% - Accent6 2 4 2 2 2 5" xfId="45893"/>
    <cellStyle name="20% - Accent6 2 4 2 2 3" xfId="7337"/>
    <cellStyle name="20% - Accent6 2 4 2 2 3 2" xfId="17605"/>
    <cellStyle name="20% - Accent6 2 4 2 2 3 2 2" xfId="38134"/>
    <cellStyle name="20% - Accent6 2 4 2 2 3 3" xfId="27869"/>
    <cellStyle name="20% - Accent6 2 4 2 2 4" xfId="12349"/>
    <cellStyle name="20% - Accent6 2 4 2 2 4 2" xfId="32878"/>
    <cellStyle name="20% - Accent6 2 4 2 2 5" xfId="22613"/>
    <cellStyle name="20% - Accent6 2 4 2 2 6" xfId="43405"/>
    <cellStyle name="20% - Accent6 2 4 2 3" xfId="3324"/>
    <cellStyle name="20% - Accent6 2 4 2 3 2" xfId="8580"/>
    <cellStyle name="20% - Accent6 2 4 2 3 2 2" xfId="18848"/>
    <cellStyle name="20% - Accent6 2 4 2 3 2 2 2" xfId="39377"/>
    <cellStyle name="20% - Accent6 2 4 2 3 2 3" xfId="29112"/>
    <cellStyle name="20% - Accent6 2 4 2 3 3" xfId="13592"/>
    <cellStyle name="20% - Accent6 2 4 2 3 3 2" xfId="34121"/>
    <cellStyle name="20% - Accent6 2 4 2 3 4" xfId="23856"/>
    <cellStyle name="20% - Accent6 2 4 2 3 5" xfId="44648"/>
    <cellStyle name="20% - Accent6 2 4 2 4" xfId="6092"/>
    <cellStyle name="20% - Accent6 2 4 2 4 2" xfId="16360"/>
    <cellStyle name="20% - Accent6 2 4 2 4 2 2" xfId="36889"/>
    <cellStyle name="20% - Accent6 2 4 2 4 3" xfId="26624"/>
    <cellStyle name="20% - Accent6 2 4 2 5" xfId="11104"/>
    <cellStyle name="20% - Accent6 2 4 2 5 2" xfId="31633"/>
    <cellStyle name="20% - Accent6 2 4 2 6" xfId="21368"/>
    <cellStyle name="20% - Accent6 2 4 2 7" xfId="42160"/>
    <cellStyle name="20% - Accent6 2 4 3" xfId="1582"/>
    <cellStyle name="20% - Accent6 2 4 3 2" xfId="4071"/>
    <cellStyle name="20% - Accent6 2 4 3 2 2" xfId="9327"/>
    <cellStyle name="20% - Accent6 2 4 3 2 2 2" xfId="19595"/>
    <cellStyle name="20% - Accent6 2 4 3 2 2 2 2" xfId="40124"/>
    <cellStyle name="20% - Accent6 2 4 3 2 2 3" xfId="29859"/>
    <cellStyle name="20% - Accent6 2 4 3 2 3" xfId="14339"/>
    <cellStyle name="20% - Accent6 2 4 3 2 3 2" xfId="34868"/>
    <cellStyle name="20% - Accent6 2 4 3 2 4" xfId="24603"/>
    <cellStyle name="20% - Accent6 2 4 3 2 5" xfId="45395"/>
    <cellStyle name="20% - Accent6 2 4 3 3" xfId="6839"/>
    <cellStyle name="20% - Accent6 2 4 3 3 2" xfId="17107"/>
    <cellStyle name="20% - Accent6 2 4 3 3 2 2" xfId="37636"/>
    <cellStyle name="20% - Accent6 2 4 3 3 3" xfId="27371"/>
    <cellStyle name="20% - Accent6 2 4 3 4" xfId="11851"/>
    <cellStyle name="20% - Accent6 2 4 3 4 2" xfId="32380"/>
    <cellStyle name="20% - Accent6 2 4 3 5" xfId="22115"/>
    <cellStyle name="20% - Accent6 2 4 3 6" xfId="42907"/>
    <cellStyle name="20% - Accent6 2 4 4" xfId="2826"/>
    <cellStyle name="20% - Accent6 2 4 4 2" xfId="8082"/>
    <cellStyle name="20% - Accent6 2 4 4 2 2" xfId="18350"/>
    <cellStyle name="20% - Accent6 2 4 4 2 2 2" xfId="38879"/>
    <cellStyle name="20% - Accent6 2 4 4 2 3" xfId="28614"/>
    <cellStyle name="20% - Accent6 2 4 4 3" xfId="13094"/>
    <cellStyle name="20% - Accent6 2 4 4 3 2" xfId="33623"/>
    <cellStyle name="20% - Accent6 2 4 4 4" xfId="23358"/>
    <cellStyle name="20% - Accent6 2 4 4 5" xfId="44150"/>
    <cellStyle name="20% - Accent6 2 4 5" xfId="5594"/>
    <cellStyle name="20% - Accent6 2 4 5 2" xfId="15862"/>
    <cellStyle name="20% - Accent6 2 4 5 2 2" xfId="36391"/>
    <cellStyle name="20% - Accent6 2 4 5 3" xfId="26126"/>
    <cellStyle name="20% - Accent6 2 4 6" xfId="10606"/>
    <cellStyle name="20% - Accent6 2 4 6 2" xfId="31135"/>
    <cellStyle name="20% - Accent6 2 4 7" xfId="20870"/>
    <cellStyle name="20% - Accent6 2 4 8" xfId="41662"/>
    <cellStyle name="20% - Accent6 2 5" xfId="583"/>
    <cellStyle name="20% - Accent6 2 5 2" xfId="1832"/>
    <cellStyle name="20% - Accent6 2 5 2 2" xfId="4320"/>
    <cellStyle name="20% - Accent6 2 5 2 2 2" xfId="9576"/>
    <cellStyle name="20% - Accent6 2 5 2 2 2 2" xfId="19844"/>
    <cellStyle name="20% - Accent6 2 5 2 2 2 2 2" xfId="40373"/>
    <cellStyle name="20% - Accent6 2 5 2 2 2 3" xfId="30108"/>
    <cellStyle name="20% - Accent6 2 5 2 2 3" xfId="14588"/>
    <cellStyle name="20% - Accent6 2 5 2 2 3 2" xfId="35117"/>
    <cellStyle name="20% - Accent6 2 5 2 2 4" xfId="24852"/>
    <cellStyle name="20% - Accent6 2 5 2 2 5" xfId="45644"/>
    <cellStyle name="20% - Accent6 2 5 2 3" xfId="7088"/>
    <cellStyle name="20% - Accent6 2 5 2 3 2" xfId="17356"/>
    <cellStyle name="20% - Accent6 2 5 2 3 2 2" xfId="37885"/>
    <cellStyle name="20% - Accent6 2 5 2 3 3" xfId="27620"/>
    <cellStyle name="20% - Accent6 2 5 2 4" xfId="12100"/>
    <cellStyle name="20% - Accent6 2 5 2 4 2" xfId="32629"/>
    <cellStyle name="20% - Accent6 2 5 2 5" xfId="22364"/>
    <cellStyle name="20% - Accent6 2 5 2 6" xfId="43156"/>
    <cellStyle name="20% - Accent6 2 5 3" xfId="3075"/>
    <cellStyle name="20% - Accent6 2 5 3 2" xfId="8331"/>
    <cellStyle name="20% - Accent6 2 5 3 2 2" xfId="18599"/>
    <cellStyle name="20% - Accent6 2 5 3 2 2 2" xfId="39128"/>
    <cellStyle name="20% - Accent6 2 5 3 2 3" xfId="28863"/>
    <cellStyle name="20% - Accent6 2 5 3 3" xfId="13343"/>
    <cellStyle name="20% - Accent6 2 5 3 3 2" xfId="33872"/>
    <cellStyle name="20% - Accent6 2 5 3 4" xfId="23607"/>
    <cellStyle name="20% - Accent6 2 5 3 5" xfId="44399"/>
    <cellStyle name="20% - Accent6 2 5 4" xfId="5843"/>
    <cellStyle name="20% - Accent6 2 5 4 2" xfId="16111"/>
    <cellStyle name="20% - Accent6 2 5 4 2 2" xfId="36640"/>
    <cellStyle name="20% - Accent6 2 5 4 3" xfId="26375"/>
    <cellStyle name="20% - Accent6 2 5 5" xfId="10855"/>
    <cellStyle name="20% - Accent6 2 5 5 2" xfId="31384"/>
    <cellStyle name="20% - Accent6 2 5 6" xfId="21119"/>
    <cellStyle name="20% - Accent6 2 5 7" xfId="41911"/>
    <cellStyle name="20% - Accent6 2 6" xfId="1080"/>
    <cellStyle name="20% - Accent6 2 6 2" xfId="2329"/>
    <cellStyle name="20% - Accent6 2 6 2 2" xfId="4817"/>
    <cellStyle name="20% - Accent6 2 6 2 2 2" xfId="10073"/>
    <cellStyle name="20% - Accent6 2 6 2 2 2 2" xfId="20341"/>
    <cellStyle name="20% - Accent6 2 6 2 2 2 2 2" xfId="40870"/>
    <cellStyle name="20% - Accent6 2 6 2 2 2 3" xfId="30605"/>
    <cellStyle name="20% - Accent6 2 6 2 2 3" xfId="15085"/>
    <cellStyle name="20% - Accent6 2 6 2 2 3 2" xfId="35614"/>
    <cellStyle name="20% - Accent6 2 6 2 2 4" xfId="25349"/>
    <cellStyle name="20% - Accent6 2 6 2 2 5" xfId="46141"/>
    <cellStyle name="20% - Accent6 2 6 2 3" xfId="7585"/>
    <cellStyle name="20% - Accent6 2 6 2 3 2" xfId="17853"/>
    <cellStyle name="20% - Accent6 2 6 2 3 2 2" xfId="38382"/>
    <cellStyle name="20% - Accent6 2 6 2 3 3" xfId="28117"/>
    <cellStyle name="20% - Accent6 2 6 2 4" xfId="12597"/>
    <cellStyle name="20% - Accent6 2 6 2 4 2" xfId="33126"/>
    <cellStyle name="20% - Accent6 2 6 2 5" xfId="22861"/>
    <cellStyle name="20% - Accent6 2 6 2 6" xfId="43653"/>
    <cellStyle name="20% - Accent6 2 6 3" xfId="3572"/>
    <cellStyle name="20% - Accent6 2 6 3 2" xfId="8828"/>
    <cellStyle name="20% - Accent6 2 6 3 2 2" xfId="19096"/>
    <cellStyle name="20% - Accent6 2 6 3 2 2 2" xfId="39625"/>
    <cellStyle name="20% - Accent6 2 6 3 2 3" xfId="29360"/>
    <cellStyle name="20% - Accent6 2 6 3 3" xfId="13840"/>
    <cellStyle name="20% - Accent6 2 6 3 3 2" xfId="34369"/>
    <cellStyle name="20% - Accent6 2 6 3 4" xfId="24104"/>
    <cellStyle name="20% - Accent6 2 6 3 5" xfId="44896"/>
    <cellStyle name="20% - Accent6 2 6 4" xfId="6340"/>
    <cellStyle name="20% - Accent6 2 6 4 2" xfId="16608"/>
    <cellStyle name="20% - Accent6 2 6 4 2 2" xfId="37137"/>
    <cellStyle name="20% - Accent6 2 6 4 3" xfId="26872"/>
    <cellStyle name="20% - Accent6 2 6 5" xfId="11352"/>
    <cellStyle name="20% - Accent6 2 6 5 2" xfId="31881"/>
    <cellStyle name="20% - Accent6 2 6 6" xfId="21616"/>
    <cellStyle name="20% - Accent6 2 6 7" xfId="42408"/>
    <cellStyle name="20% - Accent6 2 7" xfId="1333"/>
    <cellStyle name="20% - Accent6 2 7 2" xfId="3822"/>
    <cellStyle name="20% - Accent6 2 7 2 2" xfId="9078"/>
    <cellStyle name="20% - Accent6 2 7 2 2 2" xfId="19346"/>
    <cellStyle name="20% - Accent6 2 7 2 2 2 2" xfId="39875"/>
    <cellStyle name="20% - Accent6 2 7 2 2 3" xfId="29610"/>
    <cellStyle name="20% - Accent6 2 7 2 3" xfId="14090"/>
    <cellStyle name="20% - Accent6 2 7 2 3 2" xfId="34619"/>
    <cellStyle name="20% - Accent6 2 7 2 4" xfId="24354"/>
    <cellStyle name="20% - Accent6 2 7 2 5" xfId="45146"/>
    <cellStyle name="20% - Accent6 2 7 3" xfId="6590"/>
    <cellStyle name="20% - Accent6 2 7 3 2" xfId="16858"/>
    <cellStyle name="20% - Accent6 2 7 3 2 2" xfId="37387"/>
    <cellStyle name="20% - Accent6 2 7 3 3" xfId="27122"/>
    <cellStyle name="20% - Accent6 2 7 4" xfId="11602"/>
    <cellStyle name="20% - Accent6 2 7 4 2" xfId="32131"/>
    <cellStyle name="20% - Accent6 2 7 5" xfId="21866"/>
    <cellStyle name="20% - Accent6 2 7 6" xfId="42658"/>
    <cellStyle name="20% - Accent6 2 8" xfId="2577"/>
    <cellStyle name="20% - Accent6 2 8 2" xfId="7833"/>
    <cellStyle name="20% - Accent6 2 8 2 2" xfId="18101"/>
    <cellStyle name="20% - Accent6 2 8 2 2 2" xfId="38630"/>
    <cellStyle name="20% - Accent6 2 8 2 3" xfId="28365"/>
    <cellStyle name="20% - Accent6 2 8 3" xfId="12845"/>
    <cellStyle name="20% - Accent6 2 8 3 2" xfId="33374"/>
    <cellStyle name="20% - Accent6 2 8 4" xfId="23109"/>
    <cellStyle name="20% - Accent6 2 8 5" xfId="43901"/>
    <cellStyle name="20% - Accent6 2 9" xfId="5345"/>
    <cellStyle name="20% - Accent6 2 9 2" xfId="15613"/>
    <cellStyle name="20% - Accent6 2 9 2 2" xfId="36142"/>
    <cellStyle name="20% - Accent6 2 9 3" xfId="25877"/>
    <cellStyle name="20% - Accent6 2 9 4" xfId="41413"/>
    <cellStyle name="20% - Accent6 3" xfId="93"/>
    <cellStyle name="20% - Accent6 3 10" xfId="5117"/>
    <cellStyle name="20% - Accent6 3 10 2" xfId="15385"/>
    <cellStyle name="20% - Accent6 3 10 2 2" xfId="35914"/>
    <cellStyle name="20% - Accent6 3 10 3" xfId="25649"/>
    <cellStyle name="20% - Accent6 3 11" xfId="10377"/>
    <cellStyle name="20% - Accent6 3 11 2" xfId="30906"/>
    <cellStyle name="20% - Accent6 3 12" xfId="20641"/>
    <cellStyle name="20% - Accent6 3 13" xfId="41185"/>
    <cellStyle name="20% - Accent6 3 2" xfId="158"/>
    <cellStyle name="20% - Accent6 3 2 10" xfId="10437"/>
    <cellStyle name="20% - Accent6 3 2 10 2" xfId="30966"/>
    <cellStyle name="20% - Accent6 3 2 11" xfId="20701"/>
    <cellStyle name="20% - Accent6 3 2 12" xfId="41245"/>
    <cellStyle name="20% - Accent6 3 2 2" xfId="276"/>
    <cellStyle name="20% - Accent6 3 2 2 10" xfId="20818"/>
    <cellStyle name="20% - Accent6 3 2 2 11" xfId="41362"/>
    <cellStyle name="20% - Accent6 3 2 2 2" xfId="528"/>
    <cellStyle name="20% - Accent6 3 2 2 2 2" xfId="1029"/>
    <cellStyle name="20% - Accent6 3 2 2 2 2 2" xfId="2278"/>
    <cellStyle name="20% - Accent6 3 2 2 2 2 2 2" xfId="4766"/>
    <cellStyle name="20% - Accent6 3 2 2 2 2 2 2 2" xfId="10022"/>
    <cellStyle name="20% - Accent6 3 2 2 2 2 2 2 2 2" xfId="20290"/>
    <cellStyle name="20% - Accent6 3 2 2 2 2 2 2 2 2 2" xfId="40819"/>
    <cellStyle name="20% - Accent6 3 2 2 2 2 2 2 2 3" xfId="30554"/>
    <cellStyle name="20% - Accent6 3 2 2 2 2 2 2 3" xfId="15034"/>
    <cellStyle name="20% - Accent6 3 2 2 2 2 2 2 3 2" xfId="35563"/>
    <cellStyle name="20% - Accent6 3 2 2 2 2 2 2 4" xfId="25298"/>
    <cellStyle name="20% - Accent6 3 2 2 2 2 2 2 5" xfId="46090"/>
    <cellStyle name="20% - Accent6 3 2 2 2 2 2 3" xfId="7534"/>
    <cellStyle name="20% - Accent6 3 2 2 2 2 2 3 2" xfId="17802"/>
    <cellStyle name="20% - Accent6 3 2 2 2 2 2 3 2 2" xfId="38331"/>
    <cellStyle name="20% - Accent6 3 2 2 2 2 2 3 3" xfId="28066"/>
    <cellStyle name="20% - Accent6 3 2 2 2 2 2 4" xfId="12546"/>
    <cellStyle name="20% - Accent6 3 2 2 2 2 2 4 2" xfId="33075"/>
    <cellStyle name="20% - Accent6 3 2 2 2 2 2 5" xfId="22810"/>
    <cellStyle name="20% - Accent6 3 2 2 2 2 2 6" xfId="43602"/>
    <cellStyle name="20% - Accent6 3 2 2 2 2 3" xfId="3521"/>
    <cellStyle name="20% - Accent6 3 2 2 2 2 3 2" xfId="8777"/>
    <cellStyle name="20% - Accent6 3 2 2 2 2 3 2 2" xfId="19045"/>
    <cellStyle name="20% - Accent6 3 2 2 2 2 3 2 2 2" xfId="39574"/>
    <cellStyle name="20% - Accent6 3 2 2 2 2 3 2 3" xfId="29309"/>
    <cellStyle name="20% - Accent6 3 2 2 2 2 3 3" xfId="13789"/>
    <cellStyle name="20% - Accent6 3 2 2 2 2 3 3 2" xfId="34318"/>
    <cellStyle name="20% - Accent6 3 2 2 2 2 3 4" xfId="24053"/>
    <cellStyle name="20% - Accent6 3 2 2 2 2 3 5" xfId="44845"/>
    <cellStyle name="20% - Accent6 3 2 2 2 2 4" xfId="6289"/>
    <cellStyle name="20% - Accent6 3 2 2 2 2 4 2" xfId="16557"/>
    <cellStyle name="20% - Accent6 3 2 2 2 2 4 2 2" xfId="37086"/>
    <cellStyle name="20% - Accent6 3 2 2 2 2 4 3" xfId="26821"/>
    <cellStyle name="20% - Accent6 3 2 2 2 2 5" xfId="11301"/>
    <cellStyle name="20% - Accent6 3 2 2 2 2 5 2" xfId="31830"/>
    <cellStyle name="20% - Accent6 3 2 2 2 2 6" xfId="21565"/>
    <cellStyle name="20% - Accent6 3 2 2 2 2 7" xfId="42357"/>
    <cellStyle name="20% - Accent6 3 2 2 2 3" xfId="1779"/>
    <cellStyle name="20% - Accent6 3 2 2 2 3 2" xfId="4268"/>
    <cellStyle name="20% - Accent6 3 2 2 2 3 2 2" xfId="9524"/>
    <cellStyle name="20% - Accent6 3 2 2 2 3 2 2 2" xfId="19792"/>
    <cellStyle name="20% - Accent6 3 2 2 2 3 2 2 2 2" xfId="40321"/>
    <cellStyle name="20% - Accent6 3 2 2 2 3 2 2 3" xfId="30056"/>
    <cellStyle name="20% - Accent6 3 2 2 2 3 2 3" xfId="14536"/>
    <cellStyle name="20% - Accent6 3 2 2 2 3 2 3 2" xfId="35065"/>
    <cellStyle name="20% - Accent6 3 2 2 2 3 2 4" xfId="24800"/>
    <cellStyle name="20% - Accent6 3 2 2 2 3 2 5" xfId="45592"/>
    <cellStyle name="20% - Accent6 3 2 2 2 3 3" xfId="7036"/>
    <cellStyle name="20% - Accent6 3 2 2 2 3 3 2" xfId="17304"/>
    <cellStyle name="20% - Accent6 3 2 2 2 3 3 2 2" xfId="37833"/>
    <cellStyle name="20% - Accent6 3 2 2 2 3 3 3" xfId="27568"/>
    <cellStyle name="20% - Accent6 3 2 2 2 3 4" xfId="12048"/>
    <cellStyle name="20% - Accent6 3 2 2 2 3 4 2" xfId="32577"/>
    <cellStyle name="20% - Accent6 3 2 2 2 3 5" xfId="22312"/>
    <cellStyle name="20% - Accent6 3 2 2 2 3 6" xfId="43104"/>
    <cellStyle name="20% - Accent6 3 2 2 2 4" xfId="3023"/>
    <cellStyle name="20% - Accent6 3 2 2 2 4 2" xfId="8279"/>
    <cellStyle name="20% - Accent6 3 2 2 2 4 2 2" xfId="18547"/>
    <cellStyle name="20% - Accent6 3 2 2 2 4 2 2 2" xfId="39076"/>
    <cellStyle name="20% - Accent6 3 2 2 2 4 2 3" xfId="28811"/>
    <cellStyle name="20% - Accent6 3 2 2 2 4 3" xfId="13291"/>
    <cellStyle name="20% - Accent6 3 2 2 2 4 3 2" xfId="33820"/>
    <cellStyle name="20% - Accent6 3 2 2 2 4 4" xfId="23555"/>
    <cellStyle name="20% - Accent6 3 2 2 2 4 5" xfId="44347"/>
    <cellStyle name="20% - Accent6 3 2 2 2 5" xfId="5791"/>
    <cellStyle name="20% - Accent6 3 2 2 2 5 2" xfId="16059"/>
    <cellStyle name="20% - Accent6 3 2 2 2 5 2 2" xfId="36588"/>
    <cellStyle name="20% - Accent6 3 2 2 2 5 3" xfId="26323"/>
    <cellStyle name="20% - Accent6 3 2 2 2 6" xfId="10803"/>
    <cellStyle name="20% - Accent6 3 2 2 2 6 2" xfId="31332"/>
    <cellStyle name="20% - Accent6 3 2 2 2 7" xfId="21067"/>
    <cellStyle name="20% - Accent6 3 2 2 2 8" xfId="41859"/>
    <cellStyle name="20% - Accent6 3 2 2 3" xfId="780"/>
    <cellStyle name="20% - Accent6 3 2 2 3 2" xfId="2029"/>
    <cellStyle name="20% - Accent6 3 2 2 3 2 2" xfId="4517"/>
    <cellStyle name="20% - Accent6 3 2 2 3 2 2 2" xfId="9773"/>
    <cellStyle name="20% - Accent6 3 2 2 3 2 2 2 2" xfId="20041"/>
    <cellStyle name="20% - Accent6 3 2 2 3 2 2 2 2 2" xfId="40570"/>
    <cellStyle name="20% - Accent6 3 2 2 3 2 2 2 3" xfId="30305"/>
    <cellStyle name="20% - Accent6 3 2 2 3 2 2 3" xfId="14785"/>
    <cellStyle name="20% - Accent6 3 2 2 3 2 2 3 2" xfId="35314"/>
    <cellStyle name="20% - Accent6 3 2 2 3 2 2 4" xfId="25049"/>
    <cellStyle name="20% - Accent6 3 2 2 3 2 2 5" xfId="45841"/>
    <cellStyle name="20% - Accent6 3 2 2 3 2 3" xfId="7285"/>
    <cellStyle name="20% - Accent6 3 2 2 3 2 3 2" xfId="17553"/>
    <cellStyle name="20% - Accent6 3 2 2 3 2 3 2 2" xfId="38082"/>
    <cellStyle name="20% - Accent6 3 2 2 3 2 3 3" xfId="27817"/>
    <cellStyle name="20% - Accent6 3 2 2 3 2 4" xfId="12297"/>
    <cellStyle name="20% - Accent6 3 2 2 3 2 4 2" xfId="32826"/>
    <cellStyle name="20% - Accent6 3 2 2 3 2 5" xfId="22561"/>
    <cellStyle name="20% - Accent6 3 2 2 3 2 6" xfId="43353"/>
    <cellStyle name="20% - Accent6 3 2 2 3 3" xfId="3272"/>
    <cellStyle name="20% - Accent6 3 2 2 3 3 2" xfId="8528"/>
    <cellStyle name="20% - Accent6 3 2 2 3 3 2 2" xfId="18796"/>
    <cellStyle name="20% - Accent6 3 2 2 3 3 2 2 2" xfId="39325"/>
    <cellStyle name="20% - Accent6 3 2 2 3 3 2 3" xfId="29060"/>
    <cellStyle name="20% - Accent6 3 2 2 3 3 3" xfId="13540"/>
    <cellStyle name="20% - Accent6 3 2 2 3 3 3 2" xfId="34069"/>
    <cellStyle name="20% - Accent6 3 2 2 3 3 4" xfId="23804"/>
    <cellStyle name="20% - Accent6 3 2 2 3 3 5" xfId="44596"/>
    <cellStyle name="20% - Accent6 3 2 2 3 4" xfId="6040"/>
    <cellStyle name="20% - Accent6 3 2 2 3 4 2" xfId="16308"/>
    <cellStyle name="20% - Accent6 3 2 2 3 4 2 2" xfId="36837"/>
    <cellStyle name="20% - Accent6 3 2 2 3 4 3" xfId="26572"/>
    <cellStyle name="20% - Accent6 3 2 2 3 5" xfId="11052"/>
    <cellStyle name="20% - Accent6 3 2 2 3 5 2" xfId="31581"/>
    <cellStyle name="20% - Accent6 3 2 2 3 6" xfId="21316"/>
    <cellStyle name="20% - Accent6 3 2 2 3 7" xfId="42108"/>
    <cellStyle name="20% - Accent6 3 2 2 4" xfId="1277"/>
    <cellStyle name="20% - Accent6 3 2 2 4 2" xfId="2526"/>
    <cellStyle name="20% - Accent6 3 2 2 4 2 2" xfId="5014"/>
    <cellStyle name="20% - Accent6 3 2 2 4 2 2 2" xfId="10270"/>
    <cellStyle name="20% - Accent6 3 2 2 4 2 2 2 2" xfId="20538"/>
    <cellStyle name="20% - Accent6 3 2 2 4 2 2 2 2 2" xfId="41067"/>
    <cellStyle name="20% - Accent6 3 2 2 4 2 2 2 3" xfId="30802"/>
    <cellStyle name="20% - Accent6 3 2 2 4 2 2 3" xfId="15282"/>
    <cellStyle name="20% - Accent6 3 2 2 4 2 2 3 2" xfId="35811"/>
    <cellStyle name="20% - Accent6 3 2 2 4 2 2 4" xfId="25546"/>
    <cellStyle name="20% - Accent6 3 2 2 4 2 2 5" xfId="46338"/>
    <cellStyle name="20% - Accent6 3 2 2 4 2 3" xfId="7782"/>
    <cellStyle name="20% - Accent6 3 2 2 4 2 3 2" xfId="18050"/>
    <cellStyle name="20% - Accent6 3 2 2 4 2 3 2 2" xfId="38579"/>
    <cellStyle name="20% - Accent6 3 2 2 4 2 3 3" xfId="28314"/>
    <cellStyle name="20% - Accent6 3 2 2 4 2 4" xfId="12794"/>
    <cellStyle name="20% - Accent6 3 2 2 4 2 4 2" xfId="33323"/>
    <cellStyle name="20% - Accent6 3 2 2 4 2 5" xfId="23058"/>
    <cellStyle name="20% - Accent6 3 2 2 4 2 6" xfId="43850"/>
    <cellStyle name="20% - Accent6 3 2 2 4 3" xfId="3769"/>
    <cellStyle name="20% - Accent6 3 2 2 4 3 2" xfId="9025"/>
    <cellStyle name="20% - Accent6 3 2 2 4 3 2 2" xfId="19293"/>
    <cellStyle name="20% - Accent6 3 2 2 4 3 2 2 2" xfId="39822"/>
    <cellStyle name="20% - Accent6 3 2 2 4 3 2 3" xfId="29557"/>
    <cellStyle name="20% - Accent6 3 2 2 4 3 3" xfId="14037"/>
    <cellStyle name="20% - Accent6 3 2 2 4 3 3 2" xfId="34566"/>
    <cellStyle name="20% - Accent6 3 2 2 4 3 4" xfId="24301"/>
    <cellStyle name="20% - Accent6 3 2 2 4 3 5" xfId="45093"/>
    <cellStyle name="20% - Accent6 3 2 2 4 4" xfId="6537"/>
    <cellStyle name="20% - Accent6 3 2 2 4 4 2" xfId="16805"/>
    <cellStyle name="20% - Accent6 3 2 2 4 4 2 2" xfId="37334"/>
    <cellStyle name="20% - Accent6 3 2 2 4 4 3" xfId="27069"/>
    <cellStyle name="20% - Accent6 3 2 2 4 5" xfId="11549"/>
    <cellStyle name="20% - Accent6 3 2 2 4 5 2" xfId="32078"/>
    <cellStyle name="20% - Accent6 3 2 2 4 6" xfId="21813"/>
    <cellStyle name="20% - Accent6 3 2 2 4 7" xfId="42605"/>
    <cellStyle name="20% - Accent6 3 2 2 5" xfId="1530"/>
    <cellStyle name="20% - Accent6 3 2 2 5 2" xfId="4019"/>
    <cellStyle name="20% - Accent6 3 2 2 5 2 2" xfId="9275"/>
    <cellStyle name="20% - Accent6 3 2 2 5 2 2 2" xfId="19543"/>
    <cellStyle name="20% - Accent6 3 2 2 5 2 2 2 2" xfId="40072"/>
    <cellStyle name="20% - Accent6 3 2 2 5 2 2 3" xfId="29807"/>
    <cellStyle name="20% - Accent6 3 2 2 5 2 3" xfId="14287"/>
    <cellStyle name="20% - Accent6 3 2 2 5 2 3 2" xfId="34816"/>
    <cellStyle name="20% - Accent6 3 2 2 5 2 4" xfId="24551"/>
    <cellStyle name="20% - Accent6 3 2 2 5 2 5" xfId="45343"/>
    <cellStyle name="20% - Accent6 3 2 2 5 3" xfId="6787"/>
    <cellStyle name="20% - Accent6 3 2 2 5 3 2" xfId="17055"/>
    <cellStyle name="20% - Accent6 3 2 2 5 3 2 2" xfId="37584"/>
    <cellStyle name="20% - Accent6 3 2 2 5 3 3" xfId="27319"/>
    <cellStyle name="20% - Accent6 3 2 2 5 4" xfId="11799"/>
    <cellStyle name="20% - Accent6 3 2 2 5 4 2" xfId="32328"/>
    <cellStyle name="20% - Accent6 3 2 2 5 5" xfId="22063"/>
    <cellStyle name="20% - Accent6 3 2 2 5 6" xfId="42855"/>
    <cellStyle name="20% - Accent6 3 2 2 6" xfId="2774"/>
    <cellStyle name="20% - Accent6 3 2 2 6 2" xfId="8030"/>
    <cellStyle name="20% - Accent6 3 2 2 6 2 2" xfId="18298"/>
    <cellStyle name="20% - Accent6 3 2 2 6 2 2 2" xfId="38827"/>
    <cellStyle name="20% - Accent6 3 2 2 6 2 3" xfId="28562"/>
    <cellStyle name="20% - Accent6 3 2 2 6 3" xfId="13042"/>
    <cellStyle name="20% - Accent6 3 2 2 6 3 2" xfId="33571"/>
    <cellStyle name="20% - Accent6 3 2 2 6 4" xfId="23306"/>
    <cellStyle name="20% - Accent6 3 2 2 6 5" xfId="44098"/>
    <cellStyle name="20% - Accent6 3 2 2 7" xfId="5542"/>
    <cellStyle name="20% - Accent6 3 2 2 7 2" xfId="15810"/>
    <cellStyle name="20% - Accent6 3 2 2 7 2 2" xfId="36339"/>
    <cellStyle name="20% - Accent6 3 2 2 7 3" xfId="26074"/>
    <cellStyle name="20% - Accent6 3 2 2 7 4" xfId="41610"/>
    <cellStyle name="20% - Accent6 3 2 2 8" xfId="5294"/>
    <cellStyle name="20% - Accent6 3 2 2 8 2" xfId="15562"/>
    <cellStyle name="20% - Accent6 3 2 2 8 2 2" xfId="36091"/>
    <cellStyle name="20% - Accent6 3 2 2 8 3" xfId="25826"/>
    <cellStyle name="20% - Accent6 3 2 2 9" xfId="10554"/>
    <cellStyle name="20% - Accent6 3 2 2 9 2" xfId="31083"/>
    <cellStyle name="20% - Accent6 3 2 3" xfId="411"/>
    <cellStyle name="20% - Accent6 3 2 3 2" xfId="912"/>
    <cellStyle name="20% - Accent6 3 2 3 2 2" xfId="2161"/>
    <cellStyle name="20% - Accent6 3 2 3 2 2 2" xfId="4649"/>
    <cellStyle name="20% - Accent6 3 2 3 2 2 2 2" xfId="9905"/>
    <cellStyle name="20% - Accent6 3 2 3 2 2 2 2 2" xfId="20173"/>
    <cellStyle name="20% - Accent6 3 2 3 2 2 2 2 2 2" xfId="40702"/>
    <cellStyle name="20% - Accent6 3 2 3 2 2 2 2 3" xfId="30437"/>
    <cellStyle name="20% - Accent6 3 2 3 2 2 2 3" xfId="14917"/>
    <cellStyle name="20% - Accent6 3 2 3 2 2 2 3 2" xfId="35446"/>
    <cellStyle name="20% - Accent6 3 2 3 2 2 2 4" xfId="25181"/>
    <cellStyle name="20% - Accent6 3 2 3 2 2 2 5" xfId="45973"/>
    <cellStyle name="20% - Accent6 3 2 3 2 2 3" xfId="7417"/>
    <cellStyle name="20% - Accent6 3 2 3 2 2 3 2" xfId="17685"/>
    <cellStyle name="20% - Accent6 3 2 3 2 2 3 2 2" xfId="38214"/>
    <cellStyle name="20% - Accent6 3 2 3 2 2 3 3" xfId="27949"/>
    <cellStyle name="20% - Accent6 3 2 3 2 2 4" xfId="12429"/>
    <cellStyle name="20% - Accent6 3 2 3 2 2 4 2" xfId="32958"/>
    <cellStyle name="20% - Accent6 3 2 3 2 2 5" xfId="22693"/>
    <cellStyle name="20% - Accent6 3 2 3 2 2 6" xfId="43485"/>
    <cellStyle name="20% - Accent6 3 2 3 2 3" xfId="3404"/>
    <cellStyle name="20% - Accent6 3 2 3 2 3 2" xfId="8660"/>
    <cellStyle name="20% - Accent6 3 2 3 2 3 2 2" xfId="18928"/>
    <cellStyle name="20% - Accent6 3 2 3 2 3 2 2 2" xfId="39457"/>
    <cellStyle name="20% - Accent6 3 2 3 2 3 2 3" xfId="29192"/>
    <cellStyle name="20% - Accent6 3 2 3 2 3 3" xfId="13672"/>
    <cellStyle name="20% - Accent6 3 2 3 2 3 3 2" xfId="34201"/>
    <cellStyle name="20% - Accent6 3 2 3 2 3 4" xfId="23936"/>
    <cellStyle name="20% - Accent6 3 2 3 2 3 5" xfId="44728"/>
    <cellStyle name="20% - Accent6 3 2 3 2 4" xfId="6172"/>
    <cellStyle name="20% - Accent6 3 2 3 2 4 2" xfId="16440"/>
    <cellStyle name="20% - Accent6 3 2 3 2 4 2 2" xfId="36969"/>
    <cellStyle name="20% - Accent6 3 2 3 2 4 3" xfId="26704"/>
    <cellStyle name="20% - Accent6 3 2 3 2 5" xfId="11184"/>
    <cellStyle name="20% - Accent6 3 2 3 2 5 2" xfId="31713"/>
    <cellStyle name="20% - Accent6 3 2 3 2 6" xfId="21448"/>
    <cellStyle name="20% - Accent6 3 2 3 2 7" xfId="42240"/>
    <cellStyle name="20% - Accent6 3 2 3 3" xfId="1662"/>
    <cellStyle name="20% - Accent6 3 2 3 3 2" xfId="4151"/>
    <cellStyle name="20% - Accent6 3 2 3 3 2 2" xfId="9407"/>
    <cellStyle name="20% - Accent6 3 2 3 3 2 2 2" xfId="19675"/>
    <cellStyle name="20% - Accent6 3 2 3 3 2 2 2 2" xfId="40204"/>
    <cellStyle name="20% - Accent6 3 2 3 3 2 2 3" xfId="29939"/>
    <cellStyle name="20% - Accent6 3 2 3 3 2 3" xfId="14419"/>
    <cellStyle name="20% - Accent6 3 2 3 3 2 3 2" xfId="34948"/>
    <cellStyle name="20% - Accent6 3 2 3 3 2 4" xfId="24683"/>
    <cellStyle name="20% - Accent6 3 2 3 3 2 5" xfId="45475"/>
    <cellStyle name="20% - Accent6 3 2 3 3 3" xfId="6919"/>
    <cellStyle name="20% - Accent6 3 2 3 3 3 2" xfId="17187"/>
    <cellStyle name="20% - Accent6 3 2 3 3 3 2 2" xfId="37716"/>
    <cellStyle name="20% - Accent6 3 2 3 3 3 3" xfId="27451"/>
    <cellStyle name="20% - Accent6 3 2 3 3 4" xfId="11931"/>
    <cellStyle name="20% - Accent6 3 2 3 3 4 2" xfId="32460"/>
    <cellStyle name="20% - Accent6 3 2 3 3 5" xfId="22195"/>
    <cellStyle name="20% - Accent6 3 2 3 3 6" xfId="42987"/>
    <cellStyle name="20% - Accent6 3 2 3 4" xfId="2906"/>
    <cellStyle name="20% - Accent6 3 2 3 4 2" xfId="8162"/>
    <cellStyle name="20% - Accent6 3 2 3 4 2 2" xfId="18430"/>
    <cellStyle name="20% - Accent6 3 2 3 4 2 2 2" xfId="38959"/>
    <cellStyle name="20% - Accent6 3 2 3 4 2 3" xfId="28694"/>
    <cellStyle name="20% - Accent6 3 2 3 4 3" xfId="13174"/>
    <cellStyle name="20% - Accent6 3 2 3 4 3 2" xfId="33703"/>
    <cellStyle name="20% - Accent6 3 2 3 4 4" xfId="23438"/>
    <cellStyle name="20% - Accent6 3 2 3 4 5" xfId="44230"/>
    <cellStyle name="20% - Accent6 3 2 3 5" xfId="5674"/>
    <cellStyle name="20% - Accent6 3 2 3 5 2" xfId="15942"/>
    <cellStyle name="20% - Accent6 3 2 3 5 2 2" xfId="36471"/>
    <cellStyle name="20% - Accent6 3 2 3 5 3" xfId="26206"/>
    <cellStyle name="20% - Accent6 3 2 3 6" xfId="10686"/>
    <cellStyle name="20% - Accent6 3 2 3 6 2" xfId="31215"/>
    <cellStyle name="20% - Accent6 3 2 3 7" xfId="20950"/>
    <cellStyle name="20% - Accent6 3 2 3 8" xfId="41742"/>
    <cellStyle name="20% - Accent6 3 2 4" xfId="663"/>
    <cellStyle name="20% - Accent6 3 2 4 2" xfId="1912"/>
    <cellStyle name="20% - Accent6 3 2 4 2 2" xfId="4400"/>
    <cellStyle name="20% - Accent6 3 2 4 2 2 2" xfId="9656"/>
    <cellStyle name="20% - Accent6 3 2 4 2 2 2 2" xfId="19924"/>
    <cellStyle name="20% - Accent6 3 2 4 2 2 2 2 2" xfId="40453"/>
    <cellStyle name="20% - Accent6 3 2 4 2 2 2 3" xfId="30188"/>
    <cellStyle name="20% - Accent6 3 2 4 2 2 3" xfId="14668"/>
    <cellStyle name="20% - Accent6 3 2 4 2 2 3 2" xfId="35197"/>
    <cellStyle name="20% - Accent6 3 2 4 2 2 4" xfId="24932"/>
    <cellStyle name="20% - Accent6 3 2 4 2 2 5" xfId="45724"/>
    <cellStyle name="20% - Accent6 3 2 4 2 3" xfId="7168"/>
    <cellStyle name="20% - Accent6 3 2 4 2 3 2" xfId="17436"/>
    <cellStyle name="20% - Accent6 3 2 4 2 3 2 2" xfId="37965"/>
    <cellStyle name="20% - Accent6 3 2 4 2 3 3" xfId="27700"/>
    <cellStyle name="20% - Accent6 3 2 4 2 4" xfId="12180"/>
    <cellStyle name="20% - Accent6 3 2 4 2 4 2" xfId="32709"/>
    <cellStyle name="20% - Accent6 3 2 4 2 5" xfId="22444"/>
    <cellStyle name="20% - Accent6 3 2 4 2 6" xfId="43236"/>
    <cellStyle name="20% - Accent6 3 2 4 3" xfId="3155"/>
    <cellStyle name="20% - Accent6 3 2 4 3 2" xfId="8411"/>
    <cellStyle name="20% - Accent6 3 2 4 3 2 2" xfId="18679"/>
    <cellStyle name="20% - Accent6 3 2 4 3 2 2 2" xfId="39208"/>
    <cellStyle name="20% - Accent6 3 2 4 3 2 3" xfId="28943"/>
    <cellStyle name="20% - Accent6 3 2 4 3 3" xfId="13423"/>
    <cellStyle name="20% - Accent6 3 2 4 3 3 2" xfId="33952"/>
    <cellStyle name="20% - Accent6 3 2 4 3 4" xfId="23687"/>
    <cellStyle name="20% - Accent6 3 2 4 3 5" xfId="44479"/>
    <cellStyle name="20% - Accent6 3 2 4 4" xfId="5923"/>
    <cellStyle name="20% - Accent6 3 2 4 4 2" xfId="16191"/>
    <cellStyle name="20% - Accent6 3 2 4 4 2 2" xfId="36720"/>
    <cellStyle name="20% - Accent6 3 2 4 4 3" xfId="26455"/>
    <cellStyle name="20% - Accent6 3 2 4 5" xfId="10935"/>
    <cellStyle name="20% - Accent6 3 2 4 5 2" xfId="31464"/>
    <cellStyle name="20% - Accent6 3 2 4 6" xfId="21199"/>
    <cellStyle name="20% - Accent6 3 2 4 7" xfId="41991"/>
    <cellStyle name="20% - Accent6 3 2 5" xfId="1160"/>
    <cellStyle name="20% - Accent6 3 2 5 2" xfId="2409"/>
    <cellStyle name="20% - Accent6 3 2 5 2 2" xfId="4897"/>
    <cellStyle name="20% - Accent6 3 2 5 2 2 2" xfId="10153"/>
    <cellStyle name="20% - Accent6 3 2 5 2 2 2 2" xfId="20421"/>
    <cellStyle name="20% - Accent6 3 2 5 2 2 2 2 2" xfId="40950"/>
    <cellStyle name="20% - Accent6 3 2 5 2 2 2 3" xfId="30685"/>
    <cellStyle name="20% - Accent6 3 2 5 2 2 3" xfId="15165"/>
    <cellStyle name="20% - Accent6 3 2 5 2 2 3 2" xfId="35694"/>
    <cellStyle name="20% - Accent6 3 2 5 2 2 4" xfId="25429"/>
    <cellStyle name="20% - Accent6 3 2 5 2 2 5" xfId="46221"/>
    <cellStyle name="20% - Accent6 3 2 5 2 3" xfId="7665"/>
    <cellStyle name="20% - Accent6 3 2 5 2 3 2" xfId="17933"/>
    <cellStyle name="20% - Accent6 3 2 5 2 3 2 2" xfId="38462"/>
    <cellStyle name="20% - Accent6 3 2 5 2 3 3" xfId="28197"/>
    <cellStyle name="20% - Accent6 3 2 5 2 4" xfId="12677"/>
    <cellStyle name="20% - Accent6 3 2 5 2 4 2" xfId="33206"/>
    <cellStyle name="20% - Accent6 3 2 5 2 5" xfId="22941"/>
    <cellStyle name="20% - Accent6 3 2 5 2 6" xfId="43733"/>
    <cellStyle name="20% - Accent6 3 2 5 3" xfId="3652"/>
    <cellStyle name="20% - Accent6 3 2 5 3 2" xfId="8908"/>
    <cellStyle name="20% - Accent6 3 2 5 3 2 2" xfId="19176"/>
    <cellStyle name="20% - Accent6 3 2 5 3 2 2 2" xfId="39705"/>
    <cellStyle name="20% - Accent6 3 2 5 3 2 3" xfId="29440"/>
    <cellStyle name="20% - Accent6 3 2 5 3 3" xfId="13920"/>
    <cellStyle name="20% - Accent6 3 2 5 3 3 2" xfId="34449"/>
    <cellStyle name="20% - Accent6 3 2 5 3 4" xfId="24184"/>
    <cellStyle name="20% - Accent6 3 2 5 3 5" xfId="44976"/>
    <cellStyle name="20% - Accent6 3 2 5 4" xfId="6420"/>
    <cellStyle name="20% - Accent6 3 2 5 4 2" xfId="16688"/>
    <cellStyle name="20% - Accent6 3 2 5 4 2 2" xfId="37217"/>
    <cellStyle name="20% - Accent6 3 2 5 4 3" xfId="26952"/>
    <cellStyle name="20% - Accent6 3 2 5 5" xfId="11432"/>
    <cellStyle name="20% - Accent6 3 2 5 5 2" xfId="31961"/>
    <cellStyle name="20% - Accent6 3 2 5 6" xfId="21696"/>
    <cellStyle name="20% - Accent6 3 2 5 7" xfId="42488"/>
    <cellStyle name="20% - Accent6 3 2 6" xfId="1413"/>
    <cellStyle name="20% - Accent6 3 2 6 2" xfId="3902"/>
    <cellStyle name="20% - Accent6 3 2 6 2 2" xfId="9158"/>
    <cellStyle name="20% - Accent6 3 2 6 2 2 2" xfId="19426"/>
    <cellStyle name="20% - Accent6 3 2 6 2 2 2 2" xfId="39955"/>
    <cellStyle name="20% - Accent6 3 2 6 2 2 3" xfId="29690"/>
    <cellStyle name="20% - Accent6 3 2 6 2 3" xfId="14170"/>
    <cellStyle name="20% - Accent6 3 2 6 2 3 2" xfId="34699"/>
    <cellStyle name="20% - Accent6 3 2 6 2 4" xfId="24434"/>
    <cellStyle name="20% - Accent6 3 2 6 2 5" xfId="45226"/>
    <cellStyle name="20% - Accent6 3 2 6 3" xfId="6670"/>
    <cellStyle name="20% - Accent6 3 2 6 3 2" xfId="16938"/>
    <cellStyle name="20% - Accent6 3 2 6 3 2 2" xfId="37467"/>
    <cellStyle name="20% - Accent6 3 2 6 3 3" xfId="27202"/>
    <cellStyle name="20% - Accent6 3 2 6 4" xfId="11682"/>
    <cellStyle name="20% - Accent6 3 2 6 4 2" xfId="32211"/>
    <cellStyle name="20% - Accent6 3 2 6 5" xfId="21946"/>
    <cellStyle name="20% - Accent6 3 2 6 6" xfId="42738"/>
    <cellStyle name="20% - Accent6 3 2 7" xfId="2657"/>
    <cellStyle name="20% - Accent6 3 2 7 2" xfId="7913"/>
    <cellStyle name="20% - Accent6 3 2 7 2 2" xfId="18181"/>
    <cellStyle name="20% - Accent6 3 2 7 2 2 2" xfId="38710"/>
    <cellStyle name="20% - Accent6 3 2 7 2 3" xfId="28445"/>
    <cellStyle name="20% - Accent6 3 2 7 3" xfId="12925"/>
    <cellStyle name="20% - Accent6 3 2 7 3 2" xfId="33454"/>
    <cellStyle name="20% - Accent6 3 2 7 4" xfId="23189"/>
    <cellStyle name="20% - Accent6 3 2 7 5" xfId="43981"/>
    <cellStyle name="20% - Accent6 3 2 8" xfId="5425"/>
    <cellStyle name="20% - Accent6 3 2 8 2" xfId="15693"/>
    <cellStyle name="20% - Accent6 3 2 8 2 2" xfId="36222"/>
    <cellStyle name="20% - Accent6 3 2 8 3" xfId="25957"/>
    <cellStyle name="20% - Accent6 3 2 8 4" xfId="41493"/>
    <cellStyle name="20% - Accent6 3 2 9" xfId="5177"/>
    <cellStyle name="20% - Accent6 3 2 9 2" xfId="15445"/>
    <cellStyle name="20% - Accent6 3 2 9 2 2" xfId="35974"/>
    <cellStyle name="20% - Accent6 3 2 9 3" xfId="25709"/>
    <cellStyle name="20% - Accent6 3 3" xfId="215"/>
    <cellStyle name="20% - Accent6 3 3 10" xfId="20758"/>
    <cellStyle name="20% - Accent6 3 3 11" xfId="41302"/>
    <cellStyle name="20% - Accent6 3 3 2" xfId="468"/>
    <cellStyle name="20% - Accent6 3 3 2 2" xfId="969"/>
    <cellStyle name="20% - Accent6 3 3 2 2 2" xfId="2218"/>
    <cellStyle name="20% - Accent6 3 3 2 2 2 2" xfId="4706"/>
    <cellStyle name="20% - Accent6 3 3 2 2 2 2 2" xfId="9962"/>
    <cellStyle name="20% - Accent6 3 3 2 2 2 2 2 2" xfId="20230"/>
    <cellStyle name="20% - Accent6 3 3 2 2 2 2 2 2 2" xfId="40759"/>
    <cellStyle name="20% - Accent6 3 3 2 2 2 2 2 3" xfId="30494"/>
    <cellStyle name="20% - Accent6 3 3 2 2 2 2 3" xfId="14974"/>
    <cellStyle name="20% - Accent6 3 3 2 2 2 2 3 2" xfId="35503"/>
    <cellStyle name="20% - Accent6 3 3 2 2 2 2 4" xfId="25238"/>
    <cellStyle name="20% - Accent6 3 3 2 2 2 2 5" xfId="46030"/>
    <cellStyle name="20% - Accent6 3 3 2 2 2 3" xfId="7474"/>
    <cellStyle name="20% - Accent6 3 3 2 2 2 3 2" xfId="17742"/>
    <cellStyle name="20% - Accent6 3 3 2 2 2 3 2 2" xfId="38271"/>
    <cellStyle name="20% - Accent6 3 3 2 2 2 3 3" xfId="28006"/>
    <cellStyle name="20% - Accent6 3 3 2 2 2 4" xfId="12486"/>
    <cellStyle name="20% - Accent6 3 3 2 2 2 4 2" xfId="33015"/>
    <cellStyle name="20% - Accent6 3 3 2 2 2 5" xfId="22750"/>
    <cellStyle name="20% - Accent6 3 3 2 2 2 6" xfId="43542"/>
    <cellStyle name="20% - Accent6 3 3 2 2 3" xfId="3461"/>
    <cellStyle name="20% - Accent6 3 3 2 2 3 2" xfId="8717"/>
    <cellStyle name="20% - Accent6 3 3 2 2 3 2 2" xfId="18985"/>
    <cellStyle name="20% - Accent6 3 3 2 2 3 2 2 2" xfId="39514"/>
    <cellStyle name="20% - Accent6 3 3 2 2 3 2 3" xfId="29249"/>
    <cellStyle name="20% - Accent6 3 3 2 2 3 3" xfId="13729"/>
    <cellStyle name="20% - Accent6 3 3 2 2 3 3 2" xfId="34258"/>
    <cellStyle name="20% - Accent6 3 3 2 2 3 4" xfId="23993"/>
    <cellStyle name="20% - Accent6 3 3 2 2 3 5" xfId="44785"/>
    <cellStyle name="20% - Accent6 3 3 2 2 4" xfId="6229"/>
    <cellStyle name="20% - Accent6 3 3 2 2 4 2" xfId="16497"/>
    <cellStyle name="20% - Accent6 3 3 2 2 4 2 2" xfId="37026"/>
    <cellStyle name="20% - Accent6 3 3 2 2 4 3" xfId="26761"/>
    <cellStyle name="20% - Accent6 3 3 2 2 5" xfId="11241"/>
    <cellStyle name="20% - Accent6 3 3 2 2 5 2" xfId="31770"/>
    <cellStyle name="20% - Accent6 3 3 2 2 6" xfId="21505"/>
    <cellStyle name="20% - Accent6 3 3 2 2 7" xfId="42297"/>
    <cellStyle name="20% - Accent6 3 3 2 3" xfId="1719"/>
    <cellStyle name="20% - Accent6 3 3 2 3 2" xfId="4208"/>
    <cellStyle name="20% - Accent6 3 3 2 3 2 2" xfId="9464"/>
    <cellStyle name="20% - Accent6 3 3 2 3 2 2 2" xfId="19732"/>
    <cellStyle name="20% - Accent6 3 3 2 3 2 2 2 2" xfId="40261"/>
    <cellStyle name="20% - Accent6 3 3 2 3 2 2 3" xfId="29996"/>
    <cellStyle name="20% - Accent6 3 3 2 3 2 3" xfId="14476"/>
    <cellStyle name="20% - Accent6 3 3 2 3 2 3 2" xfId="35005"/>
    <cellStyle name="20% - Accent6 3 3 2 3 2 4" xfId="24740"/>
    <cellStyle name="20% - Accent6 3 3 2 3 2 5" xfId="45532"/>
    <cellStyle name="20% - Accent6 3 3 2 3 3" xfId="6976"/>
    <cellStyle name="20% - Accent6 3 3 2 3 3 2" xfId="17244"/>
    <cellStyle name="20% - Accent6 3 3 2 3 3 2 2" xfId="37773"/>
    <cellStyle name="20% - Accent6 3 3 2 3 3 3" xfId="27508"/>
    <cellStyle name="20% - Accent6 3 3 2 3 4" xfId="11988"/>
    <cellStyle name="20% - Accent6 3 3 2 3 4 2" xfId="32517"/>
    <cellStyle name="20% - Accent6 3 3 2 3 5" xfId="22252"/>
    <cellStyle name="20% - Accent6 3 3 2 3 6" xfId="43044"/>
    <cellStyle name="20% - Accent6 3 3 2 4" xfId="2963"/>
    <cellStyle name="20% - Accent6 3 3 2 4 2" xfId="8219"/>
    <cellStyle name="20% - Accent6 3 3 2 4 2 2" xfId="18487"/>
    <cellStyle name="20% - Accent6 3 3 2 4 2 2 2" xfId="39016"/>
    <cellStyle name="20% - Accent6 3 3 2 4 2 3" xfId="28751"/>
    <cellStyle name="20% - Accent6 3 3 2 4 3" xfId="13231"/>
    <cellStyle name="20% - Accent6 3 3 2 4 3 2" xfId="33760"/>
    <cellStyle name="20% - Accent6 3 3 2 4 4" xfId="23495"/>
    <cellStyle name="20% - Accent6 3 3 2 4 5" xfId="44287"/>
    <cellStyle name="20% - Accent6 3 3 2 5" xfId="5731"/>
    <cellStyle name="20% - Accent6 3 3 2 5 2" xfId="15999"/>
    <cellStyle name="20% - Accent6 3 3 2 5 2 2" xfId="36528"/>
    <cellStyle name="20% - Accent6 3 3 2 5 3" xfId="26263"/>
    <cellStyle name="20% - Accent6 3 3 2 6" xfId="10743"/>
    <cellStyle name="20% - Accent6 3 3 2 6 2" xfId="31272"/>
    <cellStyle name="20% - Accent6 3 3 2 7" xfId="21007"/>
    <cellStyle name="20% - Accent6 3 3 2 8" xfId="41799"/>
    <cellStyle name="20% - Accent6 3 3 3" xfId="720"/>
    <cellStyle name="20% - Accent6 3 3 3 2" xfId="1969"/>
    <cellStyle name="20% - Accent6 3 3 3 2 2" xfId="4457"/>
    <cellStyle name="20% - Accent6 3 3 3 2 2 2" xfId="9713"/>
    <cellStyle name="20% - Accent6 3 3 3 2 2 2 2" xfId="19981"/>
    <cellStyle name="20% - Accent6 3 3 3 2 2 2 2 2" xfId="40510"/>
    <cellStyle name="20% - Accent6 3 3 3 2 2 2 3" xfId="30245"/>
    <cellStyle name="20% - Accent6 3 3 3 2 2 3" xfId="14725"/>
    <cellStyle name="20% - Accent6 3 3 3 2 2 3 2" xfId="35254"/>
    <cellStyle name="20% - Accent6 3 3 3 2 2 4" xfId="24989"/>
    <cellStyle name="20% - Accent6 3 3 3 2 2 5" xfId="45781"/>
    <cellStyle name="20% - Accent6 3 3 3 2 3" xfId="7225"/>
    <cellStyle name="20% - Accent6 3 3 3 2 3 2" xfId="17493"/>
    <cellStyle name="20% - Accent6 3 3 3 2 3 2 2" xfId="38022"/>
    <cellStyle name="20% - Accent6 3 3 3 2 3 3" xfId="27757"/>
    <cellStyle name="20% - Accent6 3 3 3 2 4" xfId="12237"/>
    <cellStyle name="20% - Accent6 3 3 3 2 4 2" xfId="32766"/>
    <cellStyle name="20% - Accent6 3 3 3 2 5" xfId="22501"/>
    <cellStyle name="20% - Accent6 3 3 3 2 6" xfId="43293"/>
    <cellStyle name="20% - Accent6 3 3 3 3" xfId="3212"/>
    <cellStyle name="20% - Accent6 3 3 3 3 2" xfId="8468"/>
    <cellStyle name="20% - Accent6 3 3 3 3 2 2" xfId="18736"/>
    <cellStyle name="20% - Accent6 3 3 3 3 2 2 2" xfId="39265"/>
    <cellStyle name="20% - Accent6 3 3 3 3 2 3" xfId="29000"/>
    <cellStyle name="20% - Accent6 3 3 3 3 3" xfId="13480"/>
    <cellStyle name="20% - Accent6 3 3 3 3 3 2" xfId="34009"/>
    <cellStyle name="20% - Accent6 3 3 3 3 4" xfId="23744"/>
    <cellStyle name="20% - Accent6 3 3 3 3 5" xfId="44536"/>
    <cellStyle name="20% - Accent6 3 3 3 4" xfId="5980"/>
    <cellStyle name="20% - Accent6 3 3 3 4 2" xfId="16248"/>
    <cellStyle name="20% - Accent6 3 3 3 4 2 2" xfId="36777"/>
    <cellStyle name="20% - Accent6 3 3 3 4 3" xfId="26512"/>
    <cellStyle name="20% - Accent6 3 3 3 5" xfId="10992"/>
    <cellStyle name="20% - Accent6 3 3 3 5 2" xfId="31521"/>
    <cellStyle name="20% - Accent6 3 3 3 6" xfId="21256"/>
    <cellStyle name="20% - Accent6 3 3 3 7" xfId="42048"/>
    <cellStyle name="20% - Accent6 3 3 4" xfId="1217"/>
    <cellStyle name="20% - Accent6 3 3 4 2" xfId="2466"/>
    <cellStyle name="20% - Accent6 3 3 4 2 2" xfId="4954"/>
    <cellStyle name="20% - Accent6 3 3 4 2 2 2" xfId="10210"/>
    <cellStyle name="20% - Accent6 3 3 4 2 2 2 2" xfId="20478"/>
    <cellStyle name="20% - Accent6 3 3 4 2 2 2 2 2" xfId="41007"/>
    <cellStyle name="20% - Accent6 3 3 4 2 2 2 3" xfId="30742"/>
    <cellStyle name="20% - Accent6 3 3 4 2 2 3" xfId="15222"/>
    <cellStyle name="20% - Accent6 3 3 4 2 2 3 2" xfId="35751"/>
    <cellStyle name="20% - Accent6 3 3 4 2 2 4" xfId="25486"/>
    <cellStyle name="20% - Accent6 3 3 4 2 2 5" xfId="46278"/>
    <cellStyle name="20% - Accent6 3 3 4 2 3" xfId="7722"/>
    <cellStyle name="20% - Accent6 3 3 4 2 3 2" xfId="17990"/>
    <cellStyle name="20% - Accent6 3 3 4 2 3 2 2" xfId="38519"/>
    <cellStyle name="20% - Accent6 3 3 4 2 3 3" xfId="28254"/>
    <cellStyle name="20% - Accent6 3 3 4 2 4" xfId="12734"/>
    <cellStyle name="20% - Accent6 3 3 4 2 4 2" xfId="33263"/>
    <cellStyle name="20% - Accent6 3 3 4 2 5" xfId="22998"/>
    <cellStyle name="20% - Accent6 3 3 4 2 6" xfId="43790"/>
    <cellStyle name="20% - Accent6 3 3 4 3" xfId="3709"/>
    <cellStyle name="20% - Accent6 3 3 4 3 2" xfId="8965"/>
    <cellStyle name="20% - Accent6 3 3 4 3 2 2" xfId="19233"/>
    <cellStyle name="20% - Accent6 3 3 4 3 2 2 2" xfId="39762"/>
    <cellStyle name="20% - Accent6 3 3 4 3 2 3" xfId="29497"/>
    <cellStyle name="20% - Accent6 3 3 4 3 3" xfId="13977"/>
    <cellStyle name="20% - Accent6 3 3 4 3 3 2" xfId="34506"/>
    <cellStyle name="20% - Accent6 3 3 4 3 4" xfId="24241"/>
    <cellStyle name="20% - Accent6 3 3 4 3 5" xfId="45033"/>
    <cellStyle name="20% - Accent6 3 3 4 4" xfId="6477"/>
    <cellStyle name="20% - Accent6 3 3 4 4 2" xfId="16745"/>
    <cellStyle name="20% - Accent6 3 3 4 4 2 2" xfId="37274"/>
    <cellStyle name="20% - Accent6 3 3 4 4 3" xfId="27009"/>
    <cellStyle name="20% - Accent6 3 3 4 5" xfId="11489"/>
    <cellStyle name="20% - Accent6 3 3 4 5 2" xfId="32018"/>
    <cellStyle name="20% - Accent6 3 3 4 6" xfId="21753"/>
    <cellStyle name="20% - Accent6 3 3 4 7" xfId="42545"/>
    <cellStyle name="20% - Accent6 3 3 5" xfId="1470"/>
    <cellStyle name="20% - Accent6 3 3 5 2" xfId="3959"/>
    <cellStyle name="20% - Accent6 3 3 5 2 2" xfId="9215"/>
    <cellStyle name="20% - Accent6 3 3 5 2 2 2" xfId="19483"/>
    <cellStyle name="20% - Accent6 3 3 5 2 2 2 2" xfId="40012"/>
    <cellStyle name="20% - Accent6 3 3 5 2 2 3" xfId="29747"/>
    <cellStyle name="20% - Accent6 3 3 5 2 3" xfId="14227"/>
    <cellStyle name="20% - Accent6 3 3 5 2 3 2" xfId="34756"/>
    <cellStyle name="20% - Accent6 3 3 5 2 4" xfId="24491"/>
    <cellStyle name="20% - Accent6 3 3 5 2 5" xfId="45283"/>
    <cellStyle name="20% - Accent6 3 3 5 3" xfId="6727"/>
    <cellStyle name="20% - Accent6 3 3 5 3 2" xfId="16995"/>
    <cellStyle name="20% - Accent6 3 3 5 3 2 2" xfId="37524"/>
    <cellStyle name="20% - Accent6 3 3 5 3 3" xfId="27259"/>
    <cellStyle name="20% - Accent6 3 3 5 4" xfId="11739"/>
    <cellStyle name="20% - Accent6 3 3 5 4 2" xfId="32268"/>
    <cellStyle name="20% - Accent6 3 3 5 5" xfId="22003"/>
    <cellStyle name="20% - Accent6 3 3 5 6" xfId="42795"/>
    <cellStyle name="20% - Accent6 3 3 6" xfId="2714"/>
    <cellStyle name="20% - Accent6 3 3 6 2" xfId="7970"/>
    <cellStyle name="20% - Accent6 3 3 6 2 2" xfId="18238"/>
    <cellStyle name="20% - Accent6 3 3 6 2 2 2" xfId="38767"/>
    <cellStyle name="20% - Accent6 3 3 6 2 3" xfId="28502"/>
    <cellStyle name="20% - Accent6 3 3 6 3" xfId="12982"/>
    <cellStyle name="20% - Accent6 3 3 6 3 2" xfId="33511"/>
    <cellStyle name="20% - Accent6 3 3 6 4" xfId="23246"/>
    <cellStyle name="20% - Accent6 3 3 6 5" xfId="44038"/>
    <cellStyle name="20% - Accent6 3 3 7" xfId="5482"/>
    <cellStyle name="20% - Accent6 3 3 7 2" xfId="15750"/>
    <cellStyle name="20% - Accent6 3 3 7 2 2" xfId="36279"/>
    <cellStyle name="20% - Accent6 3 3 7 3" xfId="26014"/>
    <cellStyle name="20% - Accent6 3 3 7 4" xfId="41550"/>
    <cellStyle name="20% - Accent6 3 3 8" xfId="5234"/>
    <cellStyle name="20% - Accent6 3 3 8 2" xfId="15502"/>
    <cellStyle name="20% - Accent6 3 3 8 2 2" xfId="36031"/>
    <cellStyle name="20% - Accent6 3 3 8 3" xfId="25766"/>
    <cellStyle name="20% - Accent6 3 3 9" xfId="10494"/>
    <cellStyle name="20% - Accent6 3 3 9 2" xfId="31023"/>
    <cellStyle name="20% - Accent6 3 4" xfId="351"/>
    <cellStyle name="20% - Accent6 3 4 2" xfId="852"/>
    <cellStyle name="20% - Accent6 3 4 2 2" xfId="2101"/>
    <cellStyle name="20% - Accent6 3 4 2 2 2" xfId="4589"/>
    <cellStyle name="20% - Accent6 3 4 2 2 2 2" xfId="9845"/>
    <cellStyle name="20% - Accent6 3 4 2 2 2 2 2" xfId="20113"/>
    <cellStyle name="20% - Accent6 3 4 2 2 2 2 2 2" xfId="40642"/>
    <cellStyle name="20% - Accent6 3 4 2 2 2 2 3" xfId="30377"/>
    <cellStyle name="20% - Accent6 3 4 2 2 2 3" xfId="14857"/>
    <cellStyle name="20% - Accent6 3 4 2 2 2 3 2" xfId="35386"/>
    <cellStyle name="20% - Accent6 3 4 2 2 2 4" xfId="25121"/>
    <cellStyle name="20% - Accent6 3 4 2 2 2 5" xfId="45913"/>
    <cellStyle name="20% - Accent6 3 4 2 2 3" xfId="7357"/>
    <cellStyle name="20% - Accent6 3 4 2 2 3 2" xfId="17625"/>
    <cellStyle name="20% - Accent6 3 4 2 2 3 2 2" xfId="38154"/>
    <cellStyle name="20% - Accent6 3 4 2 2 3 3" xfId="27889"/>
    <cellStyle name="20% - Accent6 3 4 2 2 4" xfId="12369"/>
    <cellStyle name="20% - Accent6 3 4 2 2 4 2" xfId="32898"/>
    <cellStyle name="20% - Accent6 3 4 2 2 5" xfId="22633"/>
    <cellStyle name="20% - Accent6 3 4 2 2 6" xfId="43425"/>
    <cellStyle name="20% - Accent6 3 4 2 3" xfId="3344"/>
    <cellStyle name="20% - Accent6 3 4 2 3 2" xfId="8600"/>
    <cellStyle name="20% - Accent6 3 4 2 3 2 2" xfId="18868"/>
    <cellStyle name="20% - Accent6 3 4 2 3 2 2 2" xfId="39397"/>
    <cellStyle name="20% - Accent6 3 4 2 3 2 3" xfId="29132"/>
    <cellStyle name="20% - Accent6 3 4 2 3 3" xfId="13612"/>
    <cellStyle name="20% - Accent6 3 4 2 3 3 2" xfId="34141"/>
    <cellStyle name="20% - Accent6 3 4 2 3 4" xfId="23876"/>
    <cellStyle name="20% - Accent6 3 4 2 3 5" xfId="44668"/>
    <cellStyle name="20% - Accent6 3 4 2 4" xfId="6112"/>
    <cellStyle name="20% - Accent6 3 4 2 4 2" xfId="16380"/>
    <cellStyle name="20% - Accent6 3 4 2 4 2 2" xfId="36909"/>
    <cellStyle name="20% - Accent6 3 4 2 4 3" xfId="26644"/>
    <cellStyle name="20% - Accent6 3 4 2 5" xfId="11124"/>
    <cellStyle name="20% - Accent6 3 4 2 5 2" xfId="31653"/>
    <cellStyle name="20% - Accent6 3 4 2 6" xfId="21388"/>
    <cellStyle name="20% - Accent6 3 4 2 7" xfId="42180"/>
    <cellStyle name="20% - Accent6 3 4 3" xfId="1602"/>
    <cellStyle name="20% - Accent6 3 4 3 2" xfId="4091"/>
    <cellStyle name="20% - Accent6 3 4 3 2 2" xfId="9347"/>
    <cellStyle name="20% - Accent6 3 4 3 2 2 2" xfId="19615"/>
    <cellStyle name="20% - Accent6 3 4 3 2 2 2 2" xfId="40144"/>
    <cellStyle name="20% - Accent6 3 4 3 2 2 3" xfId="29879"/>
    <cellStyle name="20% - Accent6 3 4 3 2 3" xfId="14359"/>
    <cellStyle name="20% - Accent6 3 4 3 2 3 2" xfId="34888"/>
    <cellStyle name="20% - Accent6 3 4 3 2 4" xfId="24623"/>
    <cellStyle name="20% - Accent6 3 4 3 2 5" xfId="45415"/>
    <cellStyle name="20% - Accent6 3 4 3 3" xfId="6859"/>
    <cellStyle name="20% - Accent6 3 4 3 3 2" xfId="17127"/>
    <cellStyle name="20% - Accent6 3 4 3 3 2 2" xfId="37656"/>
    <cellStyle name="20% - Accent6 3 4 3 3 3" xfId="27391"/>
    <cellStyle name="20% - Accent6 3 4 3 4" xfId="11871"/>
    <cellStyle name="20% - Accent6 3 4 3 4 2" xfId="32400"/>
    <cellStyle name="20% - Accent6 3 4 3 5" xfId="22135"/>
    <cellStyle name="20% - Accent6 3 4 3 6" xfId="42927"/>
    <cellStyle name="20% - Accent6 3 4 4" xfId="2846"/>
    <cellStyle name="20% - Accent6 3 4 4 2" xfId="8102"/>
    <cellStyle name="20% - Accent6 3 4 4 2 2" xfId="18370"/>
    <cellStyle name="20% - Accent6 3 4 4 2 2 2" xfId="38899"/>
    <cellStyle name="20% - Accent6 3 4 4 2 3" xfId="28634"/>
    <cellStyle name="20% - Accent6 3 4 4 3" xfId="13114"/>
    <cellStyle name="20% - Accent6 3 4 4 3 2" xfId="33643"/>
    <cellStyle name="20% - Accent6 3 4 4 4" xfId="23378"/>
    <cellStyle name="20% - Accent6 3 4 4 5" xfId="44170"/>
    <cellStyle name="20% - Accent6 3 4 5" xfId="5614"/>
    <cellStyle name="20% - Accent6 3 4 5 2" xfId="15882"/>
    <cellStyle name="20% - Accent6 3 4 5 2 2" xfId="36411"/>
    <cellStyle name="20% - Accent6 3 4 5 3" xfId="26146"/>
    <cellStyle name="20% - Accent6 3 4 6" xfId="10626"/>
    <cellStyle name="20% - Accent6 3 4 6 2" xfId="31155"/>
    <cellStyle name="20% - Accent6 3 4 7" xfId="20890"/>
    <cellStyle name="20% - Accent6 3 4 8" xfId="41682"/>
    <cellStyle name="20% - Accent6 3 5" xfId="603"/>
    <cellStyle name="20% - Accent6 3 5 2" xfId="1852"/>
    <cellStyle name="20% - Accent6 3 5 2 2" xfId="4340"/>
    <cellStyle name="20% - Accent6 3 5 2 2 2" xfId="9596"/>
    <cellStyle name="20% - Accent6 3 5 2 2 2 2" xfId="19864"/>
    <cellStyle name="20% - Accent6 3 5 2 2 2 2 2" xfId="40393"/>
    <cellStyle name="20% - Accent6 3 5 2 2 2 3" xfId="30128"/>
    <cellStyle name="20% - Accent6 3 5 2 2 3" xfId="14608"/>
    <cellStyle name="20% - Accent6 3 5 2 2 3 2" xfId="35137"/>
    <cellStyle name="20% - Accent6 3 5 2 2 4" xfId="24872"/>
    <cellStyle name="20% - Accent6 3 5 2 2 5" xfId="45664"/>
    <cellStyle name="20% - Accent6 3 5 2 3" xfId="7108"/>
    <cellStyle name="20% - Accent6 3 5 2 3 2" xfId="17376"/>
    <cellStyle name="20% - Accent6 3 5 2 3 2 2" xfId="37905"/>
    <cellStyle name="20% - Accent6 3 5 2 3 3" xfId="27640"/>
    <cellStyle name="20% - Accent6 3 5 2 4" xfId="12120"/>
    <cellStyle name="20% - Accent6 3 5 2 4 2" xfId="32649"/>
    <cellStyle name="20% - Accent6 3 5 2 5" xfId="22384"/>
    <cellStyle name="20% - Accent6 3 5 2 6" xfId="43176"/>
    <cellStyle name="20% - Accent6 3 5 3" xfId="3095"/>
    <cellStyle name="20% - Accent6 3 5 3 2" xfId="8351"/>
    <cellStyle name="20% - Accent6 3 5 3 2 2" xfId="18619"/>
    <cellStyle name="20% - Accent6 3 5 3 2 2 2" xfId="39148"/>
    <cellStyle name="20% - Accent6 3 5 3 2 3" xfId="28883"/>
    <cellStyle name="20% - Accent6 3 5 3 3" xfId="13363"/>
    <cellStyle name="20% - Accent6 3 5 3 3 2" xfId="33892"/>
    <cellStyle name="20% - Accent6 3 5 3 4" xfId="23627"/>
    <cellStyle name="20% - Accent6 3 5 3 5" xfId="44419"/>
    <cellStyle name="20% - Accent6 3 5 4" xfId="5863"/>
    <cellStyle name="20% - Accent6 3 5 4 2" xfId="16131"/>
    <cellStyle name="20% - Accent6 3 5 4 2 2" xfId="36660"/>
    <cellStyle name="20% - Accent6 3 5 4 3" xfId="26395"/>
    <cellStyle name="20% - Accent6 3 5 5" xfId="10875"/>
    <cellStyle name="20% - Accent6 3 5 5 2" xfId="31404"/>
    <cellStyle name="20% - Accent6 3 5 6" xfId="21139"/>
    <cellStyle name="20% - Accent6 3 5 7" xfId="41931"/>
    <cellStyle name="20% - Accent6 3 6" xfId="1100"/>
    <cellStyle name="20% - Accent6 3 6 2" xfId="2349"/>
    <cellStyle name="20% - Accent6 3 6 2 2" xfId="4837"/>
    <cellStyle name="20% - Accent6 3 6 2 2 2" xfId="10093"/>
    <cellStyle name="20% - Accent6 3 6 2 2 2 2" xfId="20361"/>
    <cellStyle name="20% - Accent6 3 6 2 2 2 2 2" xfId="40890"/>
    <cellStyle name="20% - Accent6 3 6 2 2 2 3" xfId="30625"/>
    <cellStyle name="20% - Accent6 3 6 2 2 3" xfId="15105"/>
    <cellStyle name="20% - Accent6 3 6 2 2 3 2" xfId="35634"/>
    <cellStyle name="20% - Accent6 3 6 2 2 4" xfId="25369"/>
    <cellStyle name="20% - Accent6 3 6 2 2 5" xfId="46161"/>
    <cellStyle name="20% - Accent6 3 6 2 3" xfId="7605"/>
    <cellStyle name="20% - Accent6 3 6 2 3 2" xfId="17873"/>
    <cellStyle name="20% - Accent6 3 6 2 3 2 2" xfId="38402"/>
    <cellStyle name="20% - Accent6 3 6 2 3 3" xfId="28137"/>
    <cellStyle name="20% - Accent6 3 6 2 4" xfId="12617"/>
    <cellStyle name="20% - Accent6 3 6 2 4 2" xfId="33146"/>
    <cellStyle name="20% - Accent6 3 6 2 5" xfId="22881"/>
    <cellStyle name="20% - Accent6 3 6 2 6" xfId="43673"/>
    <cellStyle name="20% - Accent6 3 6 3" xfId="3592"/>
    <cellStyle name="20% - Accent6 3 6 3 2" xfId="8848"/>
    <cellStyle name="20% - Accent6 3 6 3 2 2" xfId="19116"/>
    <cellStyle name="20% - Accent6 3 6 3 2 2 2" xfId="39645"/>
    <cellStyle name="20% - Accent6 3 6 3 2 3" xfId="29380"/>
    <cellStyle name="20% - Accent6 3 6 3 3" xfId="13860"/>
    <cellStyle name="20% - Accent6 3 6 3 3 2" xfId="34389"/>
    <cellStyle name="20% - Accent6 3 6 3 4" xfId="24124"/>
    <cellStyle name="20% - Accent6 3 6 3 5" xfId="44916"/>
    <cellStyle name="20% - Accent6 3 6 4" xfId="6360"/>
    <cellStyle name="20% - Accent6 3 6 4 2" xfId="16628"/>
    <cellStyle name="20% - Accent6 3 6 4 2 2" xfId="37157"/>
    <cellStyle name="20% - Accent6 3 6 4 3" xfId="26892"/>
    <cellStyle name="20% - Accent6 3 6 5" xfId="11372"/>
    <cellStyle name="20% - Accent6 3 6 5 2" xfId="31901"/>
    <cellStyle name="20% - Accent6 3 6 6" xfId="21636"/>
    <cellStyle name="20% - Accent6 3 6 7" xfId="42428"/>
    <cellStyle name="20% - Accent6 3 7" xfId="1353"/>
    <cellStyle name="20% - Accent6 3 7 2" xfId="3842"/>
    <cellStyle name="20% - Accent6 3 7 2 2" xfId="9098"/>
    <cellStyle name="20% - Accent6 3 7 2 2 2" xfId="19366"/>
    <cellStyle name="20% - Accent6 3 7 2 2 2 2" xfId="39895"/>
    <cellStyle name="20% - Accent6 3 7 2 2 3" xfId="29630"/>
    <cellStyle name="20% - Accent6 3 7 2 3" xfId="14110"/>
    <cellStyle name="20% - Accent6 3 7 2 3 2" xfId="34639"/>
    <cellStyle name="20% - Accent6 3 7 2 4" xfId="24374"/>
    <cellStyle name="20% - Accent6 3 7 2 5" xfId="45166"/>
    <cellStyle name="20% - Accent6 3 7 3" xfId="6610"/>
    <cellStyle name="20% - Accent6 3 7 3 2" xfId="16878"/>
    <cellStyle name="20% - Accent6 3 7 3 2 2" xfId="37407"/>
    <cellStyle name="20% - Accent6 3 7 3 3" xfId="27142"/>
    <cellStyle name="20% - Accent6 3 7 4" xfId="11622"/>
    <cellStyle name="20% - Accent6 3 7 4 2" xfId="32151"/>
    <cellStyle name="20% - Accent6 3 7 5" xfId="21886"/>
    <cellStyle name="20% - Accent6 3 7 6" xfId="42678"/>
    <cellStyle name="20% - Accent6 3 8" xfId="2597"/>
    <cellStyle name="20% - Accent6 3 8 2" xfId="7853"/>
    <cellStyle name="20% - Accent6 3 8 2 2" xfId="18121"/>
    <cellStyle name="20% - Accent6 3 8 2 2 2" xfId="38650"/>
    <cellStyle name="20% - Accent6 3 8 2 3" xfId="28385"/>
    <cellStyle name="20% - Accent6 3 8 3" xfId="12865"/>
    <cellStyle name="20% - Accent6 3 8 3 2" xfId="33394"/>
    <cellStyle name="20% - Accent6 3 8 4" xfId="23129"/>
    <cellStyle name="20% - Accent6 3 8 5" xfId="43921"/>
    <cellStyle name="20% - Accent6 3 9" xfId="5365"/>
    <cellStyle name="20% - Accent6 3 9 2" xfId="15633"/>
    <cellStyle name="20% - Accent6 3 9 2 2" xfId="36162"/>
    <cellStyle name="20% - Accent6 3 9 3" xfId="25897"/>
    <cellStyle name="20% - Accent6 3 9 4" xfId="41433"/>
    <cellStyle name="20% - Accent6 4" xfId="114"/>
    <cellStyle name="20% - Accent6 4 10" xfId="10397"/>
    <cellStyle name="20% - Accent6 4 10 2" xfId="30926"/>
    <cellStyle name="20% - Accent6 4 11" xfId="20661"/>
    <cellStyle name="20% - Accent6 4 12" xfId="41205"/>
    <cellStyle name="20% - Accent6 4 2" xfId="235"/>
    <cellStyle name="20% - Accent6 4 2 10" xfId="20778"/>
    <cellStyle name="20% - Accent6 4 2 11" xfId="41322"/>
    <cellStyle name="20% - Accent6 4 2 2" xfId="488"/>
    <cellStyle name="20% - Accent6 4 2 2 2" xfId="989"/>
    <cellStyle name="20% - Accent6 4 2 2 2 2" xfId="2238"/>
    <cellStyle name="20% - Accent6 4 2 2 2 2 2" xfId="4726"/>
    <cellStyle name="20% - Accent6 4 2 2 2 2 2 2" xfId="9982"/>
    <cellStyle name="20% - Accent6 4 2 2 2 2 2 2 2" xfId="20250"/>
    <cellStyle name="20% - Accent6 4 2 2 2 2 2 2 2 2" xfId="40779"/>
    <cellStyle name="20% - Accent6 4 2 2 2 2 2 2 3" xfId="30514"/>
    <cellStyle name="20% - Accent6 4 2 2 2 2 2 3" xfId="14994"/>
    <cellStyle name="20% - Accent6 4 2 2 2 2 2 3 2" xfId="35523"/>
    <cellStyle name="20% - Accent6 4 2 2 2 2 2 4" xfId="25258"/>
    <cellStyle name="20% - Accent6 4 2 2 2 2 2 5" xfId="46050"/>
    <cellStyle name="20% - Accent6 4 2 2 2 2 3" xfId="7494"/>
    <cellStyle name="20% - Accent6 4 2 2 2 2 3 2" xfId="17762"/>
    <cellStyle name="20% - Accent6 4 2 2 2 2 3 2 2" xfId="38291"/>
    <cellStyle name="20% - Accent6 4 2 2 2 2 3 3" xfId="28026"/>
    <cellStyle name="20% - Accent6 4 2 2 2 2 4" xfId="12506"/>
    <cellStyle name="20% - Accent6 4 2 2 2 2 4 2" xfId="33035"/>
    <cellStyle name="20% - Accent6 4 2 2 2 2 5" xfId="22770"/>
    <cellStyle name="20% - Accent6 4 2 2 2 2 6" xfId="43562"/>
    <cellStyle name="20% - Accent6 4 2 2 2 3" xfId="3481"/>
    <cellStyle name="20% - Accent6 4 2 2 2 3 2" xfId="8737"/>
    <cellStyle name="20% - Accent6 4 2 2 2 3 2 2" xfId="19005"/>
    <cellStyle name="20% - Accent6 4 2 2 2 3 2 2 2" xfId="39534"/>
    <cellStyle name="20% - Accent6 4 2 2 2 3 2 3" xfId="29269"/>
    <cellStyle name="20% - Accent6 4 2 2 2 3 3" xfId="13749"/>
    <cellStyle name="20% - Accent6 4 2 2 2 3 3 2" xfId="34278"/>
    <cellStyle name="20% - Accent6 4 2 2 2 3 4" xfId="24013"/>
    <cellStyle name="20% - Accent6 4 2 2 2 3 5" xfId="44805"/>
    <cellStyle name="20% - Accent6 4 2 2 2 4" xfId="6249"/>
    <cellStyle name="20% - Accent6 4 2 2 2 4 2" xfId="16517"/>
    <cellStyle name="20% - Accent6 4 2 2 2 4 2 2" xfId="37046"/>
    <cellStyle name="20% - Accent6 4 2 2 2 4 3" xfId="26781"/>
    <cellStyle name="20% - Accent6 4 2 2 2 5" xfId="11261"/>
    <cellStyle name="20% - Accent6 4 2 2 2 5 2" xfId="31790"/>
    <cellStyle name="20% - Accent6 4 2 2 2 6" xfId="21525"/>
    <cellStyle name="20% - Accent6 4 2 2 2 7" xfId="42317"/>
    <cellStyle name="20% - Accent6 4 2 2 3" xfId="1739"/>
    <cellStyle name="20% - Accent6 4 2 2 3 2" xfId="4228"/>
    <cellStyle name="20% - Accent6 4 2 2 3 2 2" xfId="9484"/>
    <cellStyle name="20% - Accent6 4 2 2 3 2 2 2" xfId="19752"/>
    <cellStyle name="20% - Accent6 4 2 2 3 2 2 2 2" xfId="40281"/>
    <cellStyle name="20% - Accent6 4 2 2 3 2 2 3" xfId="30016"/>
    <cellStyle name="20% - Accent6 4 2 2 3 2 3" xfId="14496"/>
    <cellStyle name="20% - Accent6 4 2 2 3 2 3 2" xfId="35025"/>
    <cellStyle name="20% - Accent6 4 2 2 3 2 4" xfId="24760"/>
    <cellStyle name="20% - Accent6 4 2 2 3 2 5" xfId="45552"/>
    <cellStyle name="20% - Accent6 4 2 2 3 3" xfId="6996"/>
    <cellStyle name="20% - Accent6 4 2 2 3 3 2" xfId="17264"/>
    <cellStyle name="20% - Accent6 4 2 2 3 3 2 2" xfId="37793"/>
    <cellStyle name="20% - Accent6 4 2 2 3 3 3" xfId="27528"/>
    <cellStyle name="20% - Accent6 4 2 2 3 4" xfId="12008"/>
    <cellStyle name="20% - Accent6 4 2 2 3 4 2" xfId="32537"/>
    <cellStyle name="20% - Accent6 4 2 2 3 5" xfId="22272"/>
    <cellStyle name="20% - Accent6 4 2 2 3 6" xfId="43064"/>
    <cellStyle name="20% - Accent6 4 2 2 4" xfId="2983"/>
    <cellStyle name="20% - Accent6 4 2 2 4 2" xfId="8239"/>
    <cellStyle name="20% - Accent6 4 2 2 4 2 2" xfId="18507"/>
    <cellStyle name="20% - Accent6 4 2 2 4 2 2 2" xfId="39036"/>
    <cellStyle name="20% - Accent6 4 2 2 4 2 3" xfId="28771"/>
    <cellStyle name="20% - Accent6 4 2 2 4 3" xfId="13251"/>
    <cellStyle name="20% - Accent6 4 2 2 4 3 2" xfId="33780"/>
    <cellStyle name="20% - Accent6 4 2 2 4 4" xfId="23515"/>
    <cellStyle name="20% - Accent6 4 2 2 4 5" xfId="44307"/>
    <cellStyle name="20% - Accent6 4 2 2 5" xfId="5751"/>
    <cellStyle name="20% - Accent6 4 2 2 5 2" xfId="16019"/>
    <cellStyle name="20% - Accent6 4 2 2 5 2 2" xfId="36548"/>
    <cellStyle name="20% - Accent6 4 2 2 5 3" xfId="26283"/>
    <cellStyle name="20% - Accent6 4 2 2 6" xfId="10763"/>
    <cellStyle name="20% - Accent6 4 2 2 6 2" xfId="31292"/>
    <cellStyle name="20% - Accent6 4 2 2 7" xfId="21027"/>
    <cellStyle name="20% - Accent6 4 2 2 8" xfId="41819"/>
    <cellStyle name="20% - Accent6 4 2 3" xfId="740"/>
    <cellStyle name="20% - Accent6 4 2 3 2" xfId="1989"/>
    <cellStyle name="20% - Accent6 4 2 3 2 2" xfId="4477"/>
    <cellStyle name="20% - Accent6 4 2 3 2 2 2" xfId="9733"/>
    <cellStyle name="20% - Accent6 4 2 3 2 2 2 2" xfId="20001"/>
    <cellStyle name="20% - Accent6 4 2 3 2 2 2 2 2" xfId="40530"/>
    <cellStyle name="20% - Accent6 4 2 3 2 2 2 3" xfId="30265"/>
    <cellStyle name="20% - Accent6 4 2 3 2 2 3" xfId="14745"/>
    <cellStyle name="20% - Accent6 4 2 3 2 2 3 2" xfId="35274"/>
    <cellStyle name="20% - Accent6 4 2 3 2 2 4" xfId="25009"/>
    <cellStyle name="20% - Accent6 4 2 3 2 2 5" xfId="45801"/>
    <cellStyle name="20% - Accent6 4 2 3 2 3" xfId="7245"/>
    <cellStyle name="20% - Accent6 4 2 3 2 3 2" xfId="17513"/>
    <cellStyle name="20% - Accent6 4 2 3 2 3 2 2" xfId="38042"/>
    <cellStyle name="20% - Accent6 4 2 3 2 3 3" xfId="27777"/>
    <cellStyle name="20% - Accent6 4 2 3 2 4" xfId="12257"/>
    <cellStyle name="20% - Accent6 4 2 3 2 4 2" xfId="32786"/>
    <cellStyle name="20% - Accent6 4 2 3 2 5" xfId="22521"/>
    <cellStyle name="20% - Accent6 4 2 3 2 6" xfId="43313"/>
    <cellStyle name="20% - Accent6 4 2 3 3" xfId="3232"/>
    <cellStyle name="20% - Accent6 4 2 3 3 2" xfId="8488"/>
    <cellStyle name="20% - Accent6 4 2 3 3 2 2" xfId="18756"/>
    <cellStyle name="20% - Accent6 4 2 3 3 2 2 2" xfId="39285"/>
    <cellStyle name="20% - Accent6 4 2 3 3 2 3" xfId="29020"/>
    <cellStyle name="20% - Accent6 4 2 3 3 3" xfId="13500"/>
    <cellStyle name="20% - Accent6 4 2 3 3 3 2" xfId="34029"/>
    <cellStyle name="20% - Accent6 4 2 3 3 4" xfId="23764"/>
    <cellStyle name="20% - Accent6 4 2 3 3 5" xfId="44556"/>
    <cellStyle name="20% - Accent6 4 2 3 4" xfId="6000"/>
    <cellStyle name="20% - Accent6 4 2 3 4 2" xfId="16268"/>
    <cellStyle name="20% - Accent6 4 2 3 4 2 2" xfId="36797"/>
    <cellStyle name="20% - Accent6 4 2 3 4 3" xfId="26532"/>
    <cellStyle name="20% - Accent6 4 2 3 5" xfId="11012"/>
    <cellStyle name="20% - Accent6 4 2 3 5 2" xfId="31541"/>
    <cellStyle name="20% - Accent6 4 2 3 6" xfId="21276"/>
    <cellStyle name="20% - Accent6 4 2 3 7" xfId="42068"/>
    <cellStyle name="20% - Accent6 4 2 4" xfId="1237"/>
    <cellStyle name="20% - Accent6 4 2 4 2" xfId="2486"/>
    <cellStyle name="20% - Accent6 4 2 4 2 2" xfId="4974"/>
    <cellStyle name="20% - Accent6 4 2 4 2 2 2" xfId="10230"/>
    <cellStyle name="20% - Accent6 4 2 4 2 2 2 2" xfId="20498"/>
    <cellStyle name="20% - Accent6 4 2 4 2 2 2 2 2" xfId="41027"/>
    <cellStyle name="20% - Accent6 4 2 4 2 2 2 3" xfId="30762"/>
    <cellStyle name="20% - Accent6 4 2 4 2 2 3" xfId="15242"/>
    <cellStyle name="20% - Accent6 4 2 4 2 2 3 2" xfId="35771"/>
    <cellStyle name="20% - Accent6 4 2 4 2 2 4" xfId="25506"/>
    <cellStyle name="20% - Accent6 4 2 4 2 2 5" xfId="46298"/>
    <cellStyle name="20% - Accent6 4 2 4 2 3" xfId="7742"/>
    <cellStyle name="20% - Accent6 4 2 4 2 3 2" xfId="18010"/>
    <cellStyle name="20% - Accent6 4 2 4 2 3 2 2" xfId="38539"/>
    <cellStyle name="20% - Accent6 4 2 4 2 3 3" xfId="28274"/>
    <cellStyle name="20% - Accent6 4 2 4 2 4" xfId="12754"/>
    <cellStyle name="20% - Accent6 4 2 4 2 4 2" xfId="33283"/>
    <cellStyle name="20% - Accent6 4 2 4 2 5" xfId="23018"/>
    <cellStyle name="20% - Accent6 4 2 4 2 6" xfId="43810"/>
    <cellStyle name="20% - Accent6 4 2 4 3" xfId="3729"/>
    <cellStyle name="20% - Accent6 4 2 4 3 2" xfId="8985"/>
    <cellStyle name="20% - Accent6 4 2 4 3 2 2" xfId="19253"/>
    <cellStyle name="20% - Accent6 4 2 4 3 2 2 2" xfId="39782"/>
    <cellStyle name="20% - Accent6 4 2 4 3 2 3" xfId="29517"/>
    <cellStyle name="20% - Accent6 4 2 4 3 3" xfId="13997"/>
    <cellStyle name="20% - Accent6 4 2 4 3 3 2" xfId="34526"/>
    <cellStyle name="20% - Accent6 4 2 4 3 4" xfId="24261"/>
    <cellStyle name="20% - Accent6 4 2 4 3 5" xfId="45053"/>
    <cellStyle name="20% - Accent6 4 2 4 4" xfId="6497"/>
    <cellStyle name="20% - Accent6 4 2 4 4 2" xfId="16765"/>
    <cellStyle name="20% - Accent6 4 2 4 4 2 2" xfId="37294"/>
    <cellStyle name="20% - Accent6 4 2 4 4 3" xfId="27029"/>
    <cellStyle name="20% - Accent6 4 2 4 5" xfId="11509"/>
    <cellStyle name="20% - Accent6 4 2 4 5 2" xfId="32038"/>
    <cellStyle name="20% - Accent6 4 2 4 6" xfId="21773"/>
    <cellStyle name="20% - Accent6 4 2 4 7" xfId="42565"/>
    <cellStyle name="20% - Accent6 4 2 5" xfId="1490"/>
    <cellStyle name="20% - Accent6 4 2 5 2" xfId="3979"/>
    <cellStyle name="20% - Accent6 4 2 5 2 2" xfId="9235"/>
    <cellStyle name="20% - Accent6 4 2 5 2 2 2" xfId="19503"/>
    <cellStyle name="20% - Accent6 4 2 5 2 2 2 2" xfId="40032"/>
    <cellStyle name="20% - Accent6 4 2 5 2 2 3" xfId="29767"/>
    <cellStyle name="20% - Accent6 4 2 5 2 3" xfId="14247"/>
    <cellStyle name="20% - Accent6 4 2 5 2 3 2" xfId="34776"/>
    <cellStyle name="20% - Accent6 4 2 5 2 4" xfId="24511"/>
    <cellStyle name="20% - Accent6 4 2 5 2 5" xfId="45303"/>
    <cellStyle name="20% - Accent6 4 2 5 3" xfId="6747"/>
    <cellStyle name="20% - Accent6 4 2 5 3 2" xfId="17015"/>
    <cellStyle name="20% - Accent6 4 2 5 3 2 2" xfId="37544"/>
    <cellStyle name="20% - Accent6 4 2 5 3 3" xfId="27279"/>
    <cellStyle name="20% - Accent6 4 2 5 4" xfId="11759"/>
    <cellStyle name="20% - Accent6 4 2 5 4 2" xfId="32288"/>
    <cellStyle name="20% - Accent6 4 2 5 5" xfId="22023"/>
    <cellStyle name="20% - Accent6 4 2 5 6" xfId="42815"/>
    <cellStyle name="20% - Accent6 4 2 6" xfId="2734"/>
    <cellStyle name="20% - Accent6 4 2 6 2" xfId="7990"/>
    <cellStyle name="20% - Accent6 4 2 6 2 2" xfId="18258"/>
    <cellStyle name="20% - Accent6 4 2 6 2 2 2" xfId="38787"/>
    <cellStyle name="20% - Accent6 4 2 6 2 3" xfId="28522"/>
    <cellStyle name="20% - Accent6 4 2 6 3" xfId="13002"/>
    <cellStyle name="20% - Accent6 4 2 6 3 2" xfId="33531"/>
    <cellStyle name="20% - Accent6 4 2 6 4" xfId="23266"/>
    <cellStyle name="20% - Accent6 4 2 6 5" xfId="44058"/>
    <cellStyle name="20% - Accent6 4 2 7" xfId="5502"/>
    <cellStyle name="20% - Accent6 4 2 7 2" xfId="15770"/>
    <cellStyle name="20% - Accent6 4 2 7 2 2" xfId="36299"/>
    <cellStyle name="20% - Accent6 4 2 7 3" xfId="26034"/>
    <cellStyle name="20% - Accent6 4 2 7 4" xfId="41570"/>
    <cellStyle name="20% - Accent6 4 2 8" xfId="5254"/>
    <cellStyle name="20% - Accent6 4 2 8 2" xfId="15522"/>
    <cellStyle name="20% - Accent6 4 2 8 2 2" xfId="36051"/>
    <cellStyle name="20% - Accent6 4 2 8 3" xfId="25786"/>
    <cellStyle name="20% - Accent6 4 2 9" xfId="10514"/>
    <cellStyle name="20% - Accent6 4 2 9 2" xfId="31043"/>
    <cellStyle name="20% - Accent6 4 3" xfId="371"/>
    <cellStyle name="20% - Accent6 4 3 2" xfId="872"/>
    <cellStyle name="20% - Accent6 4 3 2 2" xfId="2121"/>
    <cellStyle name="20% - Accent6 4 3 2 2 2" xfId="4609"/>
    <cellStyle name="20% - Accent6 4 3 2 2 2 2" xfId="9865"/>
    <cellStyle name="20% - Accent6 4 3 2 2 2 2 2" xfId="20133"/>
    <cellStyle name="20% - Accent6 4 3 2 2 2 2 2 2" xfId="40662"/>
    <cellStyle name="20% - Accent6 4 3 2 2 2 2 3" xfId="30397"/>
    <cellStyle name="20% - Accent6 4 3 2 2 2 3" xfId="14877"/>
    <cellStyle name="20% - Accent6 4 3 2 2 2 3 2" xfId="35406"/>
    <cellStyle name="20% - Accent6 4 3 2 2 2 4" xfId="25141"/>
    <cellStyle name="20% - Accent6 4 3 2 2 2 5" xfId="45933"/>
    <cellStyle name="20% - Accent6 4 3 2 2 3" xfId="7377"/>
    <cellStyle name="20% - Accent6 4 3 2 2 3 2" xfId="17645"/>
    <cellStyle name="20% - Accent6 4 3 2 2 3 2 2" xfId="38174"/>
    <cellStyle name="20% - Accent6 4 3 2 2 3 3" xfId="27909"/>
    <cellStyle name="20% - Accent6 4 3 2 2 4" xfId="12389"/>
    <cellStyle name="20% - Accent6 4 3 2 2 4 2" xfId="32918"/>
    <cellStyle name="20% - Accent6 4 3 2 2 5" xfId="22653"/>
    <cellStyle name="20% - Accent6 4 3 2 2 6" xfId="43445"/>
    <cellStyle name="20% - Accent6 4 3 2 3" xfId="3364"/>
    <cellStyle name="20% - Accent6 4 3 2 3 2" xfId="8620"/>
    <cellStyle name="20% - Accent6 4 3 2 3 2 2" xfId="18888"/>
    <cellStyle name="20% - Accent6 4 3 2 3 2 2 2" xfId="39417"/>
    <cellStyle name="20% - Accent6 4 3 2 3 2 3" xfId="29152"/>
    <cellStyle name="20% - Accent6 4 3 2 3 3" xfId="13632"/>
    <cellStyle name="20% - Accent6 4 3 2 3 3 2" xfId="34161"/>
    <cellStyle name="20% - Accent6 4 3 2 3 4" xfId="23896"/>
    <cellStyle name="20% - Accent6 4 3 2 3 5" xfId="44688"/>
    <cellStyle name="20% - Accent6 4 3 2 4" xfId="6132"/>
    <cellStyle name="20% - Accent6 4 3 2 4 2" xfId="16400"/>
    <cellStyle name="20% - Accent6 4 3 2 4 2 2" xfId="36929"/>
    <cellStyle name="20% - Accent6 4 3 2 4 3" xfId="26664"/>
    <cellStyle name="20% - Accent6 4 3 2 5" xfId="11144"/>
    <cellStyle name="20% - Accent6 4 3 2 5 2" xfId="31673"/>
    <cellStyle name="20% - Accent6 4 3 2 6" xfId="21408"/>
    <cellStyle name="20% - Accent6 4 3 2 7" xfId="42200"/>
    <cellStyle name="20% - Accent6 4 3 3" xfId="1622"/>
    <cellStyle name="20% - Accent6 4 3 3 2" xfId="4111"/>
    <cellStyle name="20% - Accent6 4 3 3 2 2" xfId="9367"/>
    <cellStyle name="20% - Accent6 4 3 3 2 2 2" xfId="19635"/>
    <cellStyle name="20% - Accent6 4 3 3 2 2 2 2" xfId="40164"/>
    <cellStyle name="20% - Accent6 4 3 3 2 2 3" xfId="29899"/>
    <cellStyle name="20% - Accent6 4 3 3 2 3" xfId="14379"/>
    <cellStyle name="20% - Accent6 4 3 3 2 3 2" xfId="34908"/>
    <cellStyle name="20% - Accent6 4 3 3 2 4" xfId="24643"/>
    <cellStyle name="20% - Accent6 4 3 3 2 5" xfId="45435"/>
    <cellStyle name="20% - Accent6 4 3 3 3" xfId="6879"/>
    <cellStyle name="20% - Accent6 4 3 3 3 2" xfId="17147"/>
    <cellStyle name="20% - Accent6 4 3 3 3 2 2" xfId="37676"/>
    <cellStyle name="20% - Accent6 4 3 3 3 3" xfId="27411"/>
    <cellStyle name="20% - Accent6 4 3 3 4" xfId="11891"/>
    <cellStyle name="20% - Accent6 4 3 3 4 2" xfId="32420"/>
    <cellStyle name="20% - Accent6 4 3 3 5" xfId="22155"/>
    <cellStyle name="20% - Accent6 4 3 3 6" xfId="42947"/>
    <cellStyle name="20% - Accent6 4 3 4" xfId="2866"/>
    <cellStyle name="20% - Accent6 4 3 4 2" xfId="8122"/>
    <cellStyle name="20% - Accent6 4 3 4 2 2" xfId="18390"/>
    <cellStyle name="20% - Accent6 4 3 4 2 2 2" xfId="38919"/>
    <cellStyle name="20% - Accent6 4 3 4 2 3" xfId="28654"/>
    <cellStyle name="20% - Accent6 4 3 4 3" xfId="13134"/>
    <cellStyle name="20% - Accent6 4 3 4 3 2" xfId="33663"/>
    <cellStyle name="20% - Accent6 4 3 4 4" xfId="23398"/>
    <cellStyle name="20% - Accent6 4 3 4 5" xfId="44190"/>
    <cellStyle name="20% - Accent6 4 3 5" xfId="5634"/>
    <cellStyle name="20% - Accent6 4 3 5 2" xfId="15902"/>
    <cellStyle name="20% - Accent6 4 3 5 2 2" xfId="36431"/>
    <cellStyle name="20% - Accent6 4 3 5 3" xfId="26166"/>
    <cellStyle name="20% - Accent6 4 3 6" xfId="10646"/>
    <cellStyle name="20% - Accent6 4 3 6 2" xfId="31175"/>
    <cellStyle name="20% - Accent6 4 3 7" xfId="20910"/>
    <cellStyle name="20% - Accent6 4 3 8" xfId="41702"/>
    <cellStyle name="20% - Accent6 4 4" xfId="623"/>
    <cellStyle name="20% - Accent6 4 4 2" xfId="1872"/>
    <cellStyle name="20% - Accent6 4 4 2 2" xfId="4360"/>
    <cellStyle name="20% - Accent6 4 4 2 2 2" xfId="9616"/>
    <cellStyle name="20% - Accent6 4 4 2 2 2 2" xfId="19884"/>
    <cellStyle name="20% - Accent6 4 4 2 2 2 2 2" xfId="40413"/>
    <cellStyle name="20% - Accent6 4 4 2 2 2 3" xfId="30148"/>
    <cellStyle name="20% - Accent6 4 4 2 2 3" xfId="14628"/>
    <cellStyle name="20% - Accent6 4 4 2 2 3 2" xfId="35157"/>
    <cellStyle name="20% - Accent6 4 4 2 2 4" xfId="24892"/>
    <cellStyle name="20% - Accent6 4 4 2 2 5" xfId="45684"/>
    <cellStyle name="20% - Accent6 4 4 2 3" xfId="7128"/>
    <cellStyle name="20% - Accent6 4 4 2 3 2" xfId="17396"/>
    <cellStyle name="20% - Accent6 4 4 2 3 2 2" xfId="37925"/>
    <cellStyle name="20% - Accent6 4 4 2 3 3" xfId="27660"/>
    <cellStyle name="20% - Accent6 4 4 2 4" xfId="12140"/>
    <cellStyle name="20% - Accent6 4 4 2 4 2" xfId="32669"/>
    <cellStyle name="20% - Accent6 4 4 2 5" xfId="22404"/>
    <cellStyle name="20% - Accent6 4 4 2 6" xfId="43196"/>
    <cellStyle name="20% - Accent6 4 4 3" xfId="3115"/>
    <cellStyle name="20% - Accent6 4 4 3 2" xfId="8371"/>
    <cellStyle name="20% - Accent6 4 4 3 2 2" xfId="18639"/>
    <cellStyle name="20% - Accent6 4 4 3 2 2 2" xfId="39168"/>
    <cellStyle name="20% - Accent6 4 4 3 2 3" xfId="28903"/>
    <cellStyle name="20% - Accent6 4 4 3 3" xfId="13383"/>
    <cellStyle name="20% - Accent6 4 4 3 3 2" xfId="33912"/>
    <cellStyle name="20% - Accent6 4 4 3 4" xfId="23647"/>
    <cellStyle name="20% - Accent6 4 4 3 5" xfId="44439"/>
    <cellStyle name="20% - Accent6 4 4 4" xfId="5883"/>
    <cellStyle name="20% - Accent6 4 4 4 2" xfId="16151"/>
    <cellStyle name="20% - Accent6 4 4 4 2 2" xfId="36680"/>
    <cellStyle name="20% - Accent6 4 4 4 3" xfId="26415"/>
    <cellStyle name="20% - Accent6 4 4 5" xfId="10895"/>
    <cellStyle name="20% - Accent6 4 4 5 2" xfId="31424"/>
    <cellStyle name="20% - Accent6 4 4 6" xfId="21159"/>
    <cellStyle name="20% - Accent6 4 4 7" xfId="41951"/>
    <cellStyle name="20% - Accent6 4 5" xfId="1120"/>
    <cellStyle name="20% - Accent6 4 5 2" xfId="2369"/>
    <cellStyle name="20% - Accent6 4 5 2 2" xfId="4857"/>
    <cellStyle name="20% - Accent6 4 5 2 2 2" xfId="10113"/>
    <cellStyle name="20% - Accent6 4 5 2 2 2 2" xfId="20381"/>
    <cellStyle name="20% - Accent6 4 5 2 2 2 2 2" xfId="40910"/>
    <cellStyle name="20% - Accent6 4 5 2 2 2 3" xfId="30645"/>
    <cellStyle name="20% - Accent6 4 5 2 2 3" xfId="15125"/>
    <cellStyle name="20% - Accent6 4 5 2 2 3 2" xfId="35654"/>
    <cellStyle name="20% - Accent6 4 5 2 2 4" xfId="25389"/>
    <cellStyle name="20% - Accent6 4 5 2 2 5" xfId="46181"/>
    <cellStyle name="20% - Accent6 4 5 2 3" xfId="7625"/>
    <cellStyle name="20% - Accent6 4 5 2 3 2" xfId="17893"/>
    <cellStyle name="20% - Accent6 4 5 2 3 2 2" xfId="38422"/>
    <cellStyle name="20% - Accent6 4 5 2 3 3" xfId="28157"/>
    <cellStyle name="20% - Accent6 4 5 2 4" xfId="12637"/>
    <cellStyle name="20% - Accent6 4 5 2 4 2" xfId="33166"/>
    <cellStyle name="20% - Accent6 4 5 2 5" xfId="22901"/>
    <cellStyle name="20% - Accent6 4 5 2 6" xfId="43693"/>
    <cellStyle name="20% - Accent6 4 5 3" xfId="3612"/>
    <cellStyle name="20% - Accent6 4 5 3 2" xfId="8868"/>
    <cellStyle name="20% - Accent6 4 5 3 2 2" xfId="19136"/>
    <cellStyle name="20% - Accent6 4 5 3 2 2 2" xfId="39665"/>
    <cellStyle name="20% - Accent6 4 5 3 2 3" xfId="29400"/>
    <cellStyle name="20% - Accent6 4 5 3 3" xfId="13880"/>
    <cellStyle name="20% - Accent6 4 5 3 3 2" xfId="34409"/>
    <cellStyle name="20% - Accent6 4 5 3 4" xfId="24144"/>
    <cellStyle name="20% - Accent6 4 5 3 5" xfId="44936"/>
    <cellStyle name="20% - Accent6 4 5 4" xfId="6380"/>
    <cellStyle name="20% - Accent6 4 5 4 2" xfId="16648"/>
    <cellStyle name="20% - Accent6 4 5 4 2 2" xfId="37177"/>
    <cellStyle name="20% - Accent6 4 5 4 3" xfId="26912"/>
    <cellStyle name="20% - Accent6 4 5 5" xfId="11392"/>
    <cellStyle name="20% - Accent6 4 5 5 2" xfId="31921"/>
    <cellStyle name="20% - Accent6 4 5 6" xfId="21656"/>
    <cellStyle name="20% - Accent6 4 5 7" xfId="42448"/>
    <cellStyle name="20% - Accent6 4 6" xfId="1373"/>
    <cellStyle name="20% - Accent6 4 6 2" xfId="3862"/>
    <cellStyle name="20% - Accent6 4 6 2 2" xfId="9118"/>
    <cellStyle name="20% - Accent6 4 6 2 2 2" xfId="19386"/>
    <cellStyle name="20% - Accent6 4 6 2 2 2 2" xfId="39915"/>
    <cellStyle name="20% - Accent6 4 6 2 2 3" xfId="29650"/>
    <cellStyle name="20% - Accent6 4 6 2 3" xfId="14130"/>
    <cellStyle name="20% - Accent6 4 6 2 3 2" xfId="34659"/>
    <cellStyle name="20% - Accent6 4 6 2 4" xfId="24394"/>
    <cellStyle name="20% - Accent6 4 6 2 5" xfId="45186"/>
    <cellStyle name="20% - Accent6 4 6 3" xfId="6630"/>
    <cellStyle name="20% - Accent6 4 6 3 2" xfId="16898"/>
    <cellStyle name="20% - Accent6 4 6 3 2 2" xfId="37427"/>
    <cellStyle name="20% - Accent6 4 6 3 3" xfId="27162"/>
    <cellStyle name="20% - Accent6 4 6 4" xfId="11642"/>
    <cellStyle name="20% - Accent6 4 6 4 2" xfId="32171"/>
    <cellStyle name="20% - Accent6 4 6 5" xfId="21906"/>
    <cellStyle name="20% - Accent6 4 6 6" xfId="42698"/>
    <cellStyle name="20% - Accent6 4 7" xfId="2617"/>
    <cellStyle name="20% - Accent6 4 7 2" xfId="7873"/>
    <cellStyle name="20% - Accent6 4 7 2 2" xfId="18141"/>
    <cellStyle name="20% - Accent6 4 7 2 2 2" xfId="38670"/>
    <cellStyle name="20% - Accent6 4 7 2 3" xfId="28405"/>
    <cellStyle name="20% - Accent6 4 7 3" xfId="12885"/>
    <cellStyle name="20% - Accent6 4 7 3 2" xfId="33414"/>
    <cellStyle name="20% - Accent6 4 7 4" xfId="23149"/>
    <cellStyle name="20% - Accent6 4 7 5" xfId="43941"/>
    <cellStyle name="20% - Accent6 4 8" xfId="5385"/>
    <cellStyle name="20% - Accent6 4 8 2" xfId="15653"/>
    <cellStyle name="20% - Accent6 4 8 2 2" xfId="36182"/>
    <cellStyle name="20% - Accent6 4 8 3" xfId="25917"/>
    <cellStyle name="20% - Accent6 4 8 4" xfId="41453"/>
    <cellStyle name="20% - Accent6 4 9" xfId="5137"/>
    <cellStyle name="20% - Accent6 4 9 2" xfId="15405"/>
    <cellStyle name="20% - Accent6 4 9 2 2" xfId="35934"/>
    <cellStyle name="20% - Accent6 4 9 3" xfId="25669"/>
    <cellStyle name="20% - Accent6 5" xfId="177"/>
    <cellStyle name="20% - Accent6 5 10" xfId="20720"/>
    <cellStyle name="20% - Accent6 5 11" xfId="41264"/>
    <cellStyle name="20% - Accent6 5 2" xfId="430"/>
    <cellStyle name="20% - Accent6 5 2 2" xfId="931"/>
    <cellStyle name="20% - Accent6 5 2 2 2" xfId="2180"/>
    <cellStyle name="20% - Accent6 5 2 2 2 2" xfId="4668"/>
    <cellStyle name="20% - Accent6 5 2 2 2 2 2" xfId="9924"/>
    <cellStyle name="20% - Accent6 5 2 2 2 2 2 2" xfId="20192"/>
    <cellStyle name="20% - Accent6 5 2 2 2 2 2 2 2" xfId="40721"/>
    <cellStyle name="20% - Accent6 5 2 2 2 2 2 3" xfId="30456"/>
    <cellStyle name="20% - Accent6 5 2 2 2 2 3" xfId="14936"/>
    <cellStyle name="20% - Accent6 5 2 2 2 2 3 2" xfId="35465"/>
    <cellStyle name="20% - Accent6 5 2 2 2 2 4" xfId="25200"/>
    <cellStyle name="20% - Accent6 5 2 2 2 2 5" xfId="45992"/>
    <cellStyle name="20% - Accent6 5 2 2 2 3" xfId="7436"/>
    <cellStyle name="20% - Accent6 5 2 2 2 3 2" xfId="17704"/>
    <cellStyle name="20% - Accent6 5 2 2 2 3 2 2" xfId="38233"/>
    <cellStyle name="20% - Accent6 5 2 2 2 3 3" xfId="27968"/>
    <cellStyle name="20% - Accent6 5 2 2 2 4" xfId="12448"/>
    <cellStyle name="20% - Accent6 5 2 2 2 4 2" xfId="32977"/>
    <cellStyle name="20% - Accent6 5 2 2 2 5" xfId="22712"/>
    <cellStyle name="20% - Accent6 5 2 2 2 6" xfId="43504"/>
    <cellStyle name="20% - Accent6 5 2 2 3" xfId="3423"/>
    <cellStyle name="20% - Accent6 5 2 2 3 2" xfId="8679"/>
    <cellStyle name="20% - Accent6 5 2 2 3 2 2" xfId="18947"/>
    <cellStyle name="20% - Accent6 5 2 2 3 2 2 2" xfId="39476"/>
    <cellStyle name="20% - Accent6 5 2 2 3 2 3" xfId="29211"/>
    <cellStyle name="20% - Accent6 5 2 2 3 3" xfId="13691"/>
    <cellStyle name="20% - Accent6 5 2 2 3 3 2" xfId="34220"/>
    <cellStyle name="20% - Accent6 5 2 2 3 4" xfId="23955"/>
    <cellStyle name="20% - Accent6 5 2 2 3 5" xfId="44747"/>
    <cellStyle name="20% - Accent6 5 2 2 4" xfId="6191"/>
    <cellStyle name="20% - Accent6 5 2 2 4 2" xfId="16459"/>
    <cellStyle name="20% - Accent6 5 2 2 4 2 2" xfId="36988"/>
    <cellStyle name="20% - Accent6 5 2 2 4 3" xfId="26723"/>
    <cellStyle name="20% - Accent6 5 2 2 5" xfId="11203"/>
    <cellStyle name="20% - Accent6 5 2 2 5 2" xfId="31732"/>
    <cellStyle name="20% - Accent6 5 2 2 6" xfId="21467"/>
    <cellStyle name="20% - Accent6 5 2 2 7" xfId="42259"/>
    <cellStyle name="20% - Accent6 5 2 3" xfId="1681"/>
    <cellStyle name="20% - Accent6 5 2 3 2" xfId="4170"/>
    <cellStyle name="20% - Accent6 5 2 3 2 2" xfId="9426"/>
    <cellStyle name="20% - Accent6 5 2 3 2 2 2" xfId="19694"/>
    <cellStyle name="20% - Accent6 5 2 3 2 2 2 2" xfId="40223"/>
    <cellStyle name="20% - Accent6 5 2 3 2 2 3" xfId="29958"/>
    <cellStyle name="20% - Accent6 5 2 3 2 3" xfId="14438"/>
    <cellStyle name="20% - Accent6 5 2 3 2 3 2" xfId="34967"/>
    <cellStyle name="20% - Accent6 5 2 3 2 4" xfId="24702"/>
    <cellStyle name="20% - Accent6 5 2 3 2 5" xfId="45494"/>
    <cellStyle name="20% - Accent6 5 2 3 3" xfId="6938"/>
    <cellStyle name="20% - Accent6 5 2 3 3 2" xfId="17206"/>
    <cellStyle name="20% - Accent6 5 2 3 3 2 2" xfId="37735"/>
    <cellStyle name="20% - Accent6 5 2 3 3 3" xfId="27470"/>
    <cellStyle name="20% - Accent6 5 2 3 4" xfId="11950"/>
    <cellStyle name="20% - Accent6 5 2 3 4 2" xfId="32479"/>
    <cellStyle name="20% - Accent6 5 2 3 5" xfId="22214"/>
    <cellStyle name="20% - Accent6 5 2 3 6" xfId="43006"/>
    <cellStyle name="20% - Accent6 5 2 4" xfId="2925"/>
    <cellStyle name="20% - Accent6 5 2 4 2" xfId="8181"/>
    <cellStyle name="20% - Accent6 5 2 4 2 2" xfId="18449"/>
    <cellStyle name="20% - Accent6 5 2 4 2 2 2" xfId="38978"/>
    <cellStyle name="20% - Accent6 5 2 4 2 3" xfId="28713"/>
    <cellStyle name="20% - Accent6 5 2 4 3" xfId="13193"/>
    <cellStyle name="20% - Accent6 5 2 4 3 2" xfId="33722"/>
    <cellStyle name="20% - Accent6 5 2 4 4" xfId="23457"/>
    <cellStyle name="20% - Accent6 5 2 4 5" xfId="44249"/>
    <cellStyle name="20% - Accent6 5 2 5" xfId="5693"/>
    <cellStyle name="20% - Accent6 5 2 5 2" xfId="15961"/>
    <cellStyle name="20% - Accent6 5 2 5 2 2" xfId="36490"/>
    <cellStyle name="20% - Accent6 5 2 5 3" xfId="26225"/>
    <cellStyle name="20% - Accent6 5 2 6" xfId="10705"/>
    <cellStyle name="20% - Accent6 5 2 6 2" xfId="31234"/>
    <cellStyle name="20% - Accent6 5 2 7" xfId="20969"/>
    <cellStyle name="20% - Accent6 5 2 8" xfId="41761"/>
    <cellStyle name="20% - Accent6 5 3" xfId="682"/>
    <cellStyle name="20% - Accent6 5 3 2" xfId="1931"/>
    <cellStyle name="20% - Accent6 5 3 2 2" xfId="4419"/>
    <cellStyle name="20% - Accent6 5 3 2 2 2" xfId="9675"/>
    <cellStyle name="20% - Accent6 5 3 2 2 2 2" xfId="19943"/>
    <cellStyle name="20% - Accent6 5 3 2 2 2 2 2" xfId="40472"/>
    <cellStyle name="20% - Accent6 5 3 2 2 2 3" xfId="30207"/>
    <cellStyle name="20% - Accent6 5 3 2 2 3" xfId="14687"/>
    <cellStyle name="20% - Accent6 5 3 2 2 3 2" xfId="35216"/>
    <cellStyle name="20% - Accent6 5 3 2 2 4" xfId="24951"/>
    <cellStyle name="20% - Accent6 5 3 2 2 5" xfId="45743"/>
    <cellStyle name="20% - Accent6 5 3 2 3" xfId="7187"/>
    <cellStyle name="20% - Accent6 5 3 2 3 2" xfId="17455"/>
    <cellStyle name="20% - Accent6 5 3 2 3 2 2" xfId="37984"/>
    <cellStyle name="20% - Accent6 5 3 2 3 3" xfId="27719"/>
    <cellStyle name="20% - Accent6 5 3 2 4" xfId="12199"/>
    <cellStyle name="20% - Accent6 5 3 2 4 2" xfId="32728"/>
    <cellStyle name="20% - Accent6 5 3 2 5" xfId="22463"/>
    <cellStyle name="20% - Accent6 5 3 2 6" xfId="43255"/>
    <cellStyle name="20% - Accent6 5 3 3" xfId="3174"/>
    <cellStyle name="20% - Accent6 5 3 3 2" xfId="8430"/>
    <cellStyle name="20% - Accent6 5 3 3 2 2" xfId="18698"/>
    <cellStyle name="20% - Accent6 5 3 3 2 2 2" xfId="39227"/>
    <cellStyle name="20% - Accent6 5 3 3 2 3" xfId="28962"/>
    <cellStyle name="20% - Accent6 5 3 3 3" xfId="13442"/>
    <cellStyle name="20% - Accent6 5 3 3 3 2" xfId="33971"/>
    <cellStyle name="20% - Accent6 5 3 3 4" xfId="23706"/>
    <cellStyle name="20% - Accent6 5 3 3 5" xfId="44498"/>
    <cellStyle name="20% - Accent6 5 3 4" xfId="5942"/>
    <cellStyle name="20% - Accent6 5 3 4 2" xfId="16210"/>
    <cellStyle name="20% - Accent6 5 3 4 2 2" xfId="36739"/>
    <cellStyle name="20% - Accent6 5 3 4 3" xfId="26474"/>
    <cellStyle name="20% - Accent6 5 3 5" xfId="10954"/>
    <cellStyle name="20% - Accent6 5 3 5 2" xfId="31483"/>
    <cellStyle name="20% - Accent6 5 3 6" xfId="21218"/>
    <cellStyle name="20% - Accent6 5 3 7" xfId="42010"/>
    <cellStyle name="20% - Accent6 5 4" xfId="1179"/>
    <cellStyle name="20% - Accent6 5 4 2" xfId="2428"/>
    <cellStyle name="20% - Accent6 5 4 2 2" xfId="4916"/>
    <cellStyle name="20% - Accent6 5 4 2 2 2" xfId="10172"/>
    <cellStyle name="20% - Accent6 5 4 2 2 2 2" xfId="20440"/>
    <cellStyle name="20% - Accent6 5 4 2 2 2 2 2" xfId="40969"/>
    <cellStyle name="20% - Accent6 5 4 2 2 2 3" xfId="30704"/>
    <cellStyle name="20% - Accent6 5 4 2 2 3" xfId="15184"/>
    <cellStyle name="20% - Accent6 5 4 2 2 3 2" xfId="35713"/>
    <cellStyle name="20% - Accent6 5 4 2 2 4" xfId="25448"/>
    <cellStyle name="20% - Accent6 5 4 2 2 5" xfId="46240"/>
    <cellStyle name="20% - Accent6 5 4 2 3" xfId="7684"/>
    <cellStyle name="20% - Accent6 5 4 2 3 2" xfId="17952"/>
    <cellStyle name="20% - Accent6 5 4 2 3 2 2" xfId="38481"/>
    <cellStyle name="20% - Accent6 5 4 2 3 3" xfId="28216"/>
    <cellStyle name="20% - Accent6 5 4 2 4" xfId="12696"/>
    <cellStyle name="20% - Accent6 5 4 2 4 2" xfId="33225"/>
    <cellStyle name="20% - Accent6 5 4 2 5" xfId="22960"/>
    <cellStyle name="20% - Accent6 5 4 2 6" xfId="43752"/>
    <cellStyle name="20% - Accent6 5 4 3" xfId="3671"/>
    <cellStyle name="20% - Accent6 5 4 3 2" xfId="8927"/>
    <cellStyle name="20% - Accent6 5 4 3 2 2" xfId="19195"/>
    <cellStyle name="20% - Accent6 5 4 3 2 2 2" xfId="39724"/>
    <cellStyle name="20% - Accent6 5 4 3 2 3" xfId="29459"/>
    <cellStyle name="20% - Accent6 5 4 3 3" xfId="13939"/>
    <cellStyle name="20% - Accent6 5 4 3 3 2" xfId="34468"/>
    <cellStyle name="20% - Accent6 5 4 3 4" xfId="24203"/>
    <cellStyle name="20% - Accent6 5 4 3 5" xfId="44995"/>
    <cellStyle name="20% - Accent6 5 4 4" xfId="6439"/>
    <cellStyle name="20% - Accent6 5 4 4 2" xfId="16707"/>
    <cellStyle name="20% - Accent6 5 4 4 2 2" xfId="37236"/>
    <cellStyle name="20% - Accent6 5 4 4 3" xfId="26971"/>
    <cellStyle name="20% - Accent6 5 4 5" xfId="11451"/>
    <cellStyle name="20% - Accent6 5 4 5 2" xfId="31980"/>
    <cellStyle name="20% - Accent6 5 4 6" xfId="21715"/>
    <cellStyle name="20% - Accent6 5 4 7" xfId="42507"/>
    <cellStyle name="20% - Accent6 5 5" xfId="1432"/>
    <cellStyle name="20% - Accent6 5 5 2" xfId="3921"/>
    <cellStyle name="20% - Accent6 5 5 2 2" xfId="9177"/>
    <cellStyle name="20% - Accent6 5 5 2 2 2" xfId="19445"/>
    <cellStyle name="20% - Accent6 5 5 2 2 2 2" xfId="39974"/>
    <cellStyle name="20% - Accent6 5 5 2 2 3" xfId="29709"/>
    <cellStyle name="20% - Accent6 5 5 2 3" xfId="14189"/>
    <cellStyle name="20% - Accent6 5 5 2 3 2" xfId="34718"/>
    <cellStyle name="20% - Accent6 5 5 2 4" xfId="24453"/>
    <cellStyle name="20% - Accent6 5 5 2 5" xfId="45245"/>
    <cellStyle name="20% - Accent6 5 5 3" xfId="6689"/>
    <cellStyle name="20% - Accent6 5 5 3 2" xfId="16957"/>
    <cellStyle name="20% - Accent6 5 5 3 2 2" xfId="37486"/>
    <cellStyle name="20% - Accent6 5 5 3 3" xfId="27221"/>
    <cellStyle name="20% - Accent6 5 5 4" xfId="11701"/>
    <cellStyle name="20% - Accent6 5 5 4 2" xfId="32230"/>
    <cellStyle name="20% - Accent6 5 5 5" xfId="21965"/>
    <cellStyle name="20% - Accent6 5 5 6" xfId="42757"/>
    <cellStyle name="20% - Accent6 5 6" xfId="2676"/>
    <cellStyle name="20% - Accent6 5 6 2" xfId="7932"/>
    <cellStyle name="20% - Accent6 5 6 2 2" xfId="18200"/>
    <cellStyle name="20% - Accent6 5 6 2 2 2" xfId="38729"/>
    <cellStyle name="20% - Accent6 5 6 2 3" xfId="28464"/>
    <cellStyle name="20% - Accent6 5 6 3" xfId="12944"/>
    <cellStyle name="20% - Accent6 5 6 3 2" xfId="33473"/>
    <cellStyle name="20% - Accent6 5 6 4" xfId="23208"/>
    <cellStyle name="20% - Accent6 5 6 5" xfId="44000"/>
    <cellStyle name="20% - Accent6 5 7" xfId="5444"/>
    <cellStyle name="20% - Accent6 5 7 2" xfId="15712"/>
    <cellStyle name="20% - Accent6 5 7 2 2" xfId="36241"/>
    <cellStyle name="20% - Accent6 5 7 3" xfId="25976"/>
    <cellStyle name="20% - Accent6 5 7 4" xfId="41512"/>
    <cellStyle name="20% - Accent6 5 8" xfId="5196"/>
    <cellStyle name="20% - Accent6 5 8 2" xfId="15464"/>
    <cellStyle name="20% - Accent6 5 8 2 2" xfId="35993"/>
    <cellStyle name="20% - Accent6 5 8 3" xfId="25728"/>
    <cellStyle name="20% - Accent6 5 9" xfId="10456"/>
    <cellStyle name="20% - Accent6 5 9 2" xfId="30985"/>
    <cellStyle name="20% - Accent6 6" xfId="295"/>
    <cellStyle name="20% - Accent6 6 10" xfId="20837"/>
    <cellStyle name="20% - Accent6 6 11" xfId="41381"/>
    <cellStyle name="20% - Accent6 6 2" xfId="547"/>
    <cellStyle name="20% - Accent6 6 2 2" xfId="1048"/>
    <cellStyle name="20% - Accent6 6 2 2 2" xfId="2297"/>
    <cellStyle name="20% - Accent6 6 2 2 2 2" xfId="4785"/>
    <cellStyle name="20% - Accent6 6 2 2 2 2 2" xfId="10041"/>
    <cellStyle name="20% - Accent6 6 2 2 2 2 2 2" xfId="20309"/>
    <cellStyle name="20% - Accent6 6 2 2 2 2 2 2 2" xfId="40838"/>
    <cellStyle name="20% - Accent6 6 2 2 2 2 2 3" xfId="30573"/>
    <cellStyle name="20% - Accent6 6 2 2 2 2 3" xfId="15053"/>
    <cellStyle name="20% - Accent6 6 2 2 2 2 3 2" xfId="35582"/>
    <cellStyle name="20% - Accent6 6 2 2 2 2 4" xfId="25317"/>
    <cellStyle name="20% - Accent6 6 2 2 2 2 5" xfId="46109"/>
    <cellStyle name="20% - Accent6 6 2 2 2 3" xfId="7553"/>
    <cellStyle name="20% - Accent6 6 2 2 2 3 2" xfId="17821"/>
    <cellStyle name="20% - Accent6 6 2 2 2 3 2 2" xfId="38350"/>
    <cellStyle name="20% - Accent6 6 2 2 2 3 3" xfId="28085"/>
    <cellStyle name="20% - Accent6 6 2 2 2 4" xfId="12565"/>
    <cellStyle name="20% - Accent6 6 2 2 2 4 2" xfId="33094"/>
    <cellStyle name="20% - Accent6 6 2 2 2 5" xfId="22829"/>
    <cellStyle name="20% - Accent6 6 2 2 2 6" xfId="43621"/>
    <cellStyle name="20% - Accent6 6 2 2 3" xfId="3540"/>
    <cellStyle name="20% - Accent6 6 2 2 3 2" xfId="8796"/>
    <cellStyle name="20% - Accent6 6 2 2 3 2 2" xfId="19064"/>
    <cellStyle name="20% - Accent6 6 2 2 3 2 2 2" xfId="39593"/>
    <cellStyle name="20% - Accent6 6 2 2 3 2 3" xfId="29328"/>
    <cellStyle name="20% - Accent6 6 2 2 3 3" xfId="13808"/>
    <cellStyle name="20% - Accent6 6 2 2 3 3 2" xfId="34337"/>
    <cellStyle name="20% - Accent6 6 2 2 3 4" xfId="24072"/>
    <cellStyle name="20% - Accent6 6 2 2 3 5" xfId="44864"/>
    <cellStyle name="20% - Accent6 6 2 2 4" xfId="6308"/>
    <cellStyle name="20% - Accent6 6 2 2 4 2" xfId="16576"/>
    <cellStyle name="20% - Accent6 6 2 2 4 2 2" xfId="37105"/>
    <cellStyle name="20% - Accent6 6 2 2 4 3" xfId="26840"/>
    <cellStyle name="20% - Accent6 6 2 2 5" xfId="11320"/>
    <cellStyle name="20% - Accent6 6 2 2 5 2" xfId="31849"/>
    <cellStyle name="20% - Accent6 6 2 2 6" xfId="21584"/>
    <cellStyle name="20% - Accent6 6 2 2 7" xfId="42376"/>
    <cellStyle name="20% - Accent6 6 2 3" xfId="1798"/>
    <cellStyle name="20% - Accent6 6 2 3 2" xfId="4287"/>
    <cellStyle name="20% - Accent6 6 2 3 2 2" xfId="9543"/>
    <cellStyle name="20% - Accent6 6 2 3 2 2 2" xfId="19811"/>
    <cellStyle name="20% - Accent6 6 2 3 2 2 2 2" xfId="40340"/>
    <cellStyle name="20% - Accent6 6 2 3 2 2 3" xfId="30075"/>
    <cellStyle name="20% - Accent6 6 2 3 2 3" xfId="14555"/>
    <cellStyle name="20% - Accent6 6 2 3 2 3 2" xfId="35084"/>
    <cellStyle name="20% - Accent6 6 2 3 2 4" xfId="24819"/>
    <cellStyle name="20% - Accent6 6 2 3 2 5" xfId="45611"/>
    <cellStyle name="20% - Accent6 6 2 3 3" xfId="7055"/>
    <cellStyle name="20% - Accent6 6 2 3 3 2" xfId="17323"/>
    <cellStyle name="20% - Accent6 6 2 3 3 2 2" xfId="37852"/>
    <cellStyle name="20% - Accent6 6 2 3 3 3" xfId="27587"/>
    <cellStyle name="20% - Accent6 6 2 3 4" xfId="12067"/>
    <cellStyle name="20% - Accent6 6 2 3 4 2" xfId="32596"/>
    <cellStyle name="20% - Accent6 6 2 3 5" xfId="22331"/>
    <cellStyle name="20% - Accent6 6 2 3 6" xfId="43123"/>
    <cellStyle name="20% - Accent6 6 2 4" xfId="3042"/>
    <cellStyle name="20% - Accent6 6 2 4 2" xfId="8298"/>
    <cellStyle name="20% - Accent6 6 2 4 2 2" xfId="18566"/>
    <cellStyle name="20% - Accent6 6 2 4 2 2 2" xfId="39095"/>
    <cellStyle name="20% - Accent6 6 2 4 2 3" xfId="28830"/>
    <cellStyle name="20% - Accent6 6 2 4 3" xfId="13310"/>
    <cellStyle name="20% - Accent6 6 2 4 3 2" xfId="33839"/>
    <cellStyle name="20% - Accent6 6 2 4 4" xfId="23574"/>
    <cellStyle name="20% - Accent6 6 2 4 5" xfId="44366"/>
    <cellStyle name="20% - Accent6 6 2 5" xfId="5810"/>
    <cellStyle name="20% - Accent6 6 2 5 2" xfId="16078"/>
    <cellStyle name="20% - Accent6 6 2 5 2 2" xfId="36607"/>
    <cellStyle name="20% - Accent6 6 2 5 3" xfId="26342"/>
    <cellStyle name="20% - Accent6 6 2 6" xfId="10822"/>
    <cellStyle name="20% - Accent6 6 2 6 2" xfId="31351"/>
    <cellStyle name="20% - Accent6 6 2 7" xfId="21086"/>
    <cellStyle name="20% - Accent6 6 2 8" xfId="41878"/>
    <cellStyle name="20% - Accent6 6 3" xfId="799"/>
    <cellStyle name="20% - Accent6 6 3 2" xfId="2048"/>
    <cellStyle name="20% - Accent6 6 3 2 2" xfId="4536"/>
    <cellStyle name="20% - Accent6 6 3 2 2 2" xfId="9792"/>
    <cellStyle name="20% - Accent6 6 3 2 2 2 2" xfId="20060"/>
    <cellStyle name="20% - Accent6 6 3 2 2 2 2 2" xfId="40589"/>
    <cellStyle name="20% - Accent6 6 3 2 2 2 3" xfId="30324"/>
    <cellStyle name="20% - Accent6 6 3 2 2 3" xfId="14804"/>
    <cellStyle name="20% - Accent6 6 3 2 2 3 2" xfId="35333"/>
    <cellStyle name="20% - Accent6 6 3 2 2 4" xfId="25068"/>
    <cellStyle name="20% - Accent6 6 3 2 2 5" xfId="45860"/>
    <cellStyle name="20% - Accent6 6 3 2 3" xfId="7304"/>
    <cellStyle name="20% - Accent6 6 3 2 3 2" xfId="17572"/>
    <cellStyle name="20% - Accent6 6 3 2 3 2 2" xfId="38101"/>
    <cellStyle name="20% - Accent6 6 3 2 3 3" xfId="27836"/>
    <cellStyle name="20% - Accent6 6 3 2 4" xfId="12316"/>
    <cellStyle name="20% - Accent6 6 3 2 4 2" xfId="32845"/>
    <cellStyle name="20% - Accent6 6 3 2 5" xfId="22580"/>
    <cellStyle name="20% - Accent6 6 3 2 6" xfId="43372"/>
    <cellStyle name="20% - Accent6 6 3 3" xfId="3291"/>
    <cellStyle name="20% - Accent6 6 3 3 2" xfId="8547"/>
    <cellStyle name="20% - Accent6 6 3 3 2 2" xfId="18815"/>
    <cellStyle name="20% - Accent6 6 3 3 2 2 2" xfId="39344"/>
    <cellStyle name="20% - Accent6 6 3 3 2 3" xfId="29079"/>
    <cellStyle name="20% - Accent6 6 3 3 3" xfId="13559"/>
    <cellStyle name="20% - Accent6 6 3 3 3 2" xfId="34088"/>
    <cellStyle name="20% - Accent6 6 3 3 4" xfId="23823"/>
    <cellStyle name="20% - Accent6 6 3 3 5" xfId="44615"/>
    <cellStyle name="20% - Accent6 6 3 4" xfId="6059"/>
    <cellStyle name="20% - Accent6 6 3 4 2" xfId="16327"/>
    <cellStyle name="20% - Accent6 6 3 4 2 2" xfId="36856"/>
    <cellStyle name="20% - Accent6 6 3 4 3" xfId="26591"/>
    <cellStyle name="20% - Accent6 6 3 5" xfId="11071"/>
    <cellStyle name="20% - Accent6 6 3 5 2" xfId="31600"/>
    <cellStyle name="20% - Accent6 6 3 6" xfId="21335"/>
    <cellStyle name="20% - Accent6 6 3 7" xfId="42127"/>
    <cellStyle name="20% - Accent6 6 4" xfId="1296"/>
    <cellStyle name="20% - Accent6 6 4 2" xfId="2545"/>
    <cellStyle name="20% - Accent6 6 4 2 2" xfId="5033"/>
    <cellStyle name="20% - Accent6 6 4 2 2 2" xfId="10289"/>
    <cellStyle name="20% - Accent6 6 4 2 2 2 2" xfId="20557"/>
    <cellStyle name="20% - Accent6 6 4 2 2 2 2 2" xfId="41086"/>
    <cellStyle name="20% - Accent6 6 4 2 2 2 3" xfId="30821"/>
    <cellStyle name="20% - Accent6 6 4 2 2 3" xfId="15301"/>
    <cellStyle name="20% - Accent6 6 4 2 2 3 2" xfId="35830"/>
    <cellStyle name="20% - Accent6 6 4 2 2 4" xfId="25565"/>
    <cellStyle name="20% - Accent6 6 4 2 2 5" xfId="46357"/>
    <cellStyle name="20% - Accent6 6 4 2 3" xfId="7801"/>
    <cellStyle name="20% - Accent6 6 4 2 3 2" xfId="18069"/>
    <cellStyle name="20% - Accent6 6 4 2 3 2 2" xfId="38598"/>
    <cellStyle name="20% - Accent6 6 4 2 3 3" xfId="28333"/>
    <cellStyle name="20% - Accent6 6 4 2 4" xfId="12813"/>
    <cellStyle name="20% - Accent6 6 4 2 4 2" xfId="33342"/>
    <cellStyle name="20% - Accent6 6 4 2 5" xfId="23077"/>
    <cellStyle name="20% - Accent6 6 4 2 6" xfId="43869"/>
    <cellStyle name="20% - Accent6 6 4 3" xfId="3788"/>
    <cellStyle name="20% - Accent6 6 4 3 2" xfId="9044"/>
    <cellStyle name="20% - Accent6 6 4 3 2 2" xfId="19312"/>
    <cellStyle name="20% - Accent6 6 4 3 2 2 2" xfId="39841"/>
    <cellStyle name="20% - Accent6 6 4 3 2 3" xfId="29576"/>
    <cellStyle name="20% - Accent6 6 4 3 3" xfId="14056"/>
    <cellStyle name="20% - Accent6 6 4 3 3 2" xfId="34585"/>
    <cellStyle name="20% - Accent6 6 4 3 4" xfId="24320"/>
    <cellStyle name="20% - Accent6 6 4 3 5" xfId="45112"/>
    <cellStyle name="20% - Accent6 6 4 4" xfId="6556"/>
    <cellStyle name="20% - Accent6 6 4 4 2" xfId="16824"/>
    <cellStyle name="20% - Accent6 6 4 4 2 2" xfId="37353"/>
    <cellStyle name="20% - Accent6 6 4 4 3" xfId="27088"/>
    <cellStyle name="20% - Accent6 6 4 5" xfId="11568"/>
    <cellStyle name="20% - Accent6 6 4 5 2" xfId="32097"/>
    <cellStyle name="20% - Accent6 6 4 6" xfId="21832"/>
    <cellStyle name="20% - Accent6 6 4 7" xfId="42624"/>
    <cellStyle name="20% - Accent6 6 5" xfId="1549"/>
    <cellStyle name="20% - Accent6 6 5 2" xfId="4038"/>
    <cellStyle name="20% - Accent6 6 5 2 2" xfId="9294"/>
    <cellStyle name="20% - Accent6 6 5 2 2 2" xfId="19562"/>
    <cellStyle name="20% - Accent6 6 5 2 2 2 2" xfId="40091"/>
    <cellStyle name="20% - Accent6 6 5 2 2 3" xfId="29826"/>
    <cellStyle name="20% - Accent6 6 5 2 3" xfId="14306"/>
    <cellStyle name="20% - Accent6 6 5 2 3 2" xfId="34835"/>
    <cellStyle name="20% - Accent6 6 5 2 4" xfId="24570"/>
    <cellStyle name="20% - Accent6 6 5 2 5" xfId="45362"/>
    <cellStyle name="20% - Accent6 6 5 3" xfId="6806"/>
    <cellStyle name="20% - Accent6 6 5 3 2" xfId="17074"/>
    <cellStyle name="20% - Accent6 6 5 3 2 2" xfId="37603"/>
    <cellStyle name="20% - Accent6 6 5 3 3" xfId="27338"/>
    <cellStyle name="20% - Accent6 6 5 4" xfId="11818"/>
    <cellStyle name="20% - Accent6 6 5 4 2" xfId="32347"/>
    <cellStyle name="20% - Accent6 6 5 5" xfId="22082"/>
    <cellStyle name="20% - Accent6 6 5 6" xfId="42874"/>
    <cellStyle name="20% - Accent6 6 6" xfId="2793"/>
    <cellStyle name="20% - Accent6 6 6 2" xfId="8049"/>
    <cellStyle name="20% - Accent6 6 6 2 2" xfId="18317"/>
    <cellStyle name="20% - Accent6 6 6 2 2 2" xfId="38846"/>
    <cellStyle name="20% - Accent6 6 6 2 3" xfId="28581"/>
    <cellStyle name="20% - Accent6 6 6 3" xfId="13061"/>
    <cellStyle name="20% - Accent6 6 6 3 2" xfId="33590"/>
    <cellStyle name="20% - Accent6 6 6 4" xfId="23325"/>
    <cellStyle name="20% - Accent6 6 6 5" xfId="44117"/>
    <cellStyle name="20% - Accent6 6 7" xfId="5561"/>
    <cellStyle name="20% - Accent6 6 7 2" xfId="15829"/>
    <cellStyle name="20% - Accent6 6 7 2 2" xfId="36358"/>
    <cellStyle name="20% - Accent6 6 7 3" xfId="26093"/>
    <cellStyle name="20% - Accent6 6 7 4" xfId="41629"/>
    <cellStyle name="20% - Accent6 6 8" xfId="5313"/>
    <cellStyle name="20% - Accent6 6 8 2" xfId="15581"/>
    <cellStyle name="20% - Accent6 6 8 2 2" xfId="36110"/>
    <cellStyle name="20% - Accent6 6 8 3" xfId="25845"/>
    <cellStyle name="20% - Accent6 6 9" xfId="10573"/>
    <cellStyle name="20% - Accent6 6 9 2" xfId="31102"/>
    <cellStyle name="20% - Accent6 7" xfId="308"/>
    <cellStyle name="20% - Accent6 7 2" xfId="812"/>
    <cellStyle name="20% - Accent6 7 2 2" xfId="2061"/>
    <cellStyle name="20% - Accent6 7 2 2 2" xfId="4549"/>
    <cellStyle name="20% - Accent6 7 2 2 2 2" xfId="9805"/>
    <cellStyle name="20% - Accent6 7 2 2 2 2 2" xfId="20073"/>
    <cellStyle name="20% - Accent6 7 2 2 2 2 2 2" xfId="40602"/>
    <cellStyle name="20% - Accent6 7 2 2 2 2 3" xfId="30337"/>
    <cellStyle name="20% - Accent6 7 2 2 2 3" xfId="14817"/>
    <cellStyle name="20% - Accent6 7 2 2 2 3 2" xfId="35346"/>
    <cellStyle name="20% - Accent6 7 2 2 2 4" xfId="25081"/>
    <cellStyle name="20% - Accent6 7 2 2 2 5" xfId="45873"/>
    <cellStyle name="20% - Accent6 7 2 2 3" xfId="7317"/>
    <cellStyle name="20% - Accent6 7 2 2 3 2" xfId="17585"/>
    <cellStyle name="20% - Accent6 7 2 2 3 2 2" xfId="38114"/>
    <cellStyle name="20% - Accent6 7 2 2 3 3" xfId="27849"/>
    <cellStyle name="20% - Accent6 7 2 2 4" xfId="12329"/>
    <cellStyle name="20% - Accent6 7 2 2 4 2" xfId="32858"/>
    <cellStyle name="20% - Accent6 7 2 2 5" xfId="22593"/>
    <cellStyle name="20% - Accent6 7 2 2 6" xfId="43385"/>
    <cellStyle name="20% - Accent6 7 2 3" xfId="3304"/>
    <cellStyle name="20% - Accent6 7 2 3 2" xfId="8560"/>
    <cellStyle name="20% - Accent6 7 2 3 2 2" xfId="18828"/>
    <cellStyle name="20% - Accent6 7 2 3 2 2 2" xfId="39357"/>
    <cellStyle name="20% - Accent6 7 2 3 2 3" xfId="29092"/>
    <cellStyle name="20% - Accent6 7 2 3 3" xfId="13572"/>
    <cellStyle name="20% - Accent6 7 2 3 3 2" xfId="34101"/>
    <cellStyle name="20% - Accent6 7 2 3 4" xfId="23836"/>
    <cellStyle name="20% - Accent6 7 2 3 5" xfId="44628"/>
    <cellStyle name="20% - Accent6 7 2 4" xfId="6072"/>
    <cellStyle name="20% - Accent6 7 2 4 2" xfId="16340"/>
    <cellStyle name="20% - Accent6 7 2 4 2 2" xfId="36869"/>
    <cellStyle name="20% - Accent6 7 2 4 3" xfId="26604"/>
    <cellStyle name="20% - Accent6 7 2 5" xfId="11084"/>
    <cellStyle name="20% - Accent6 7 2 5 2" xfId="31613"/>
    <cellStyle name="20% - Accent6 7 2 6" xfId="21348"/>
    <cellStyle name="20% - Accent6 7 2 7" xfId="42140"/>
    <cellStyle name="20% - Accent6 7 3" xfId="1562"/>
    <cellStyle name="20% - Accent6 7 3 2" xfId="4051"/>
    <cellStyle name="20% - Accent6 7 3 2 2" xfId="9307"/>
    <cellStyle name="20% - Accent6 7 3 2 2 2" xfId="19575"/>
    <cellStyle name="20% - Accent6 7 3 2 2 2 2" xfId="40104"/>
    <cellStyle name="20% - Accent6 7 3 2 2 3" xfId="29839"/>
    <cellStyle name="20% - Accent6 7 3 2 3" xfId="14319"/>
    <cellStyle name="20% - Accent6 7 3 2 3 2" xfId="34848"/>
    <cellStyle name="20% - Accent6 7 3 2 4" xfId="24583"/>
    <cellStyle name="20% - Accent6 7 3 2 5" xfId="45375"/>
    <cellStyle name="20% - Accent6 7 3 3" xfId="6819"/>
    <cellStyle name="20% - Accent6 7 3 3 2" xfId="17087"/>
    <cellStyle name="20% - Accent6 7 3 3 2 2" xfId="37616"/>
    <cellStyle name="20% - Accent6 7 3 3 3" xfId="27351"/>
    <cellStyle name="20% - Accent6 7 3 4" xfId="11831"/>
    <cellStyle name="20% - Accent6 7 3 4 2" xfId="32360"/>
    <cellStyle name="20% - Accent6 7 3 5" xfId="22095"/>
    <cellStyle name="20% - Accent6 7 3 6" xfId="42887"/>
    <cellStyle name="20% - Accent6 7 4" xfId="2806"/>
    <cellStyle name="20% - Accent6 7 4 2" xfId="8062"/>
    <cellStyle name="20% - Accent6 7 4 2 2" xfId="18330"/>
    <cellStyle name="20% - Accent6 7 4 2 2 2" xfId="38859"/>
    <cellStyle name="20% - Accent6 7 4 2 3" xfId="28594"/>
    <cellStyle name="20% - Accent6 7 4 3" xfId="13074"/>
    <cellStyle name="20% - Accent6 7 4 3 2" xfId="33603"/>
    <cellStyle name="20% - Accent6 7 4 4" xfId="23338"/>
    <cellStyle name="20% - Accent6 7 4 5" xfId="44130"/>
    <cellStyle name="20% - Accent6 7 5" xfId="5574"/>
    <cellStyle name="20% - Accent6 7 5 2" xfId="15842"/>
    <cellStyle name="20% - Accent6 7 5 2 2" xfId="36371"/>
    <cellStyle name="20% - Accent6 7 5 3" xfId="26106"/>
    <cellStyle name="20% - Accent6 7 6" xfId="10586"/>
    <cellStyle name="20% - Accent6 7 6 2" xfId="31115"/>
    <cellStyle name="20% - Accent6 7 7" xfId="20850"/>
    <cellStyle name="20% - Accent6 7 8" xfId="41642"/>
    <cellStyle name="20% - Accent6 8" xfId="560"/>
    <cellStyle name="20% - Accent6 8 2" xfId="1811"/>
    <cellStyle name="20% - Accent6 8 2 2" xfId="4300"/>
    <cellStyle name="20% - Accent6 8 2 2 2" xfId="9556"/>
    <cellStyle name="20% - Accent6 8 2 2 2 2" xfId="19824"/>
    <cellStyle name="20% - Accent6 8 2 2 2 2 2" xfId="40353"/>
    <cellStyle name="20% - Accent6 8 2 2 2 3" xfId="30088"/>
    <cellStyle name="20% - Accent6 8 2 2 3" xfId="14568"/>
    <cellStyle name="20% - Accent6 8 2 2 3 2" xfId="35097"/>
    <cellStyle name="20% - Accent6 8 2 2 4" xfId="24832"/>
    <cellStyle name="20% - Accent6 8 2 2 5" xfId="45624"/>
    <cellStyle name="20% - Accent6 8 2 3" xfId="7068"/>
    <cellStyle name="20% - Accent6 8 2 3 2" xfId="17336"/>
    <cellStyle name="20% - Accent6 8 2 3 2 2" xfId="37865"/>
    <cellStyle name="20% - Accent6 8 2 3 3" xfId="27600"/>
    <cellStyle name="20% - Accent6 8 2 4" xfId="12080"/>
    <cellStyle name="20% - Accent6 8 2 4 2" xfId="32609"/>
    <cellStyle name="20% - Accent6 8 2 5" xfId="22344"/>
    <cellStyle name="20% - Accent6 8 2 6" xfId="43136"/>
    <cellStyle name="20% - Accent6 8 3" xfId="3055"/>
    <cellStyle name="20% - Accent6 8 3 2" xfId="8311"/>
    <cellStyle name="20% - Accent6 8 3 2 2" xfId="18579"/>
    <cellStyle name="20% - Accent6 8 3 2 2 2" xfId="39108"/>
    <cellStyle name="20% - Accent6 8 3 2 3" xfId="28843"/>
    <cellStyle name="20% - Accent6 8 3 3" xfId="13323"/>
    <cellStyle name="20% - Accent6 8 3 3 2" xfId="33852"/>
    <cellStyle name="20% - Accent6 8 3 4" xfId="23587"/>
    <cellStyle name="20% - Accent6 8 3 5" xfId="44379"/>
    <cellStyle name="20% - Accent6 8 4" xfId="5823"/>
    <cellStyle name="20% - Accent6 8 4 2" xfId="16091"/>
    <cellStyle name="20% - Accent6 8 4 2 2" xfId="36620"/>
    <cellStyle name="20% - Accent6 8 4 3" xfId="26355"/>
    <cellStyle name="20% - Accent6 8 5" xfId="10835"/>
    <cellStyle name="20% - Accent6 8 5 2" xfId="31364"/>
    <cellStyle name="20% - Accent6 8 6" xfId="21099"/>
    <cellStyle name="20% - Accent6 8 7" xfId="41891"/>
    <cellStyle name="20% - Accent6 9" xfId="1062"/>
    <cellStyle name="20% - Accent6 9 2" xfId="2311"/>
    <cellStyle name="20% - Accent6 9 2 2" xfId="4799"/>
    <cellStyle name="20% - Accent6 9 2 2 2" xfId="10055"/>
    <cellStyle name="20% - Accent6 9 2 2 2 2" xfId="20323"/>
    <cellStyle name="20% - Accent6 9 2 2 2 2 2" xfId="40852"/>
    <cellStyle name="20% - Accent6 9 2 2 2 3" xfId="30587"/>
    <cellStyle name="20% - Accent6 9 2 2 3" xfId="15067"/>
    <cellStyle name="20% - Accent6 9 2 2 3 2" xfId="35596"/>
    <cellStyle name="20% - Accent6 9 2 2 4" xfId="25331"/>
    <cellStyle name="20% - Accent6 9 2 2 5" xfId="46123"/>
    <cellStyle name="20% - Accent6 9 2 3" xfId="7567"/>
    <cellStyle name="20% - Accent6 9 2 3 2" xfId="17835"/>
    <cellStyle name="20% - Accent6 9 2 3 2 2" xfId="38364"/>
    <cellStyle name="20% - Accent6 9 2 3 3" xfId="28099"/>
    <cellStyle name="20% - Accent6 9 2 4" xfId="12579"/>
    <cellStyle name="20% - Accent6 9 2 4 2" xfId="33108"/>
    <cellStyle name="20% - Accent6 9 2 5" xfId="22843"/>
    <cellStyle name="20% - Accent6 9 2 6" xfId="43635"/>
    <cellStyle name="20% - Accent6 9 3" xfId="3554"/>
    <cellStyle name="20% - Accent6 9 3 2" xfId="8810"/>
    <cellStyle name="20% - Accent6 9 3 2 2" xfId="19078"/>
    <cellStyle name="20% - Accent6 9 3 2 2 2" xfId="39607"/>
    <cellStyle name="20% - Accent6 9 3 2 3" xfId="29342"/>
    <cellStyle name="20% - Accent6 9 3 3" xfId="13822"/>
    <cellStyle name="20% - Accent6 9 3 3 2" xfId="34351"/>
    <cellStyle name="20% - Accent6 9 3 4" xfId="24086"/>
    <cellStyle name="20% - Accent6 9 3 5" xfId="44878"/>
    <cellStyle name="20% - Accent6 9 4" xfId="6322"/>
    <cellStyle name="20% - Accent6 9 4 2" xfId="16590"/>
    <cellStyle name="20% - Accent6 9 4 2 2" xfId="37119"/>
    <cellStyle name="20% - Accent6 9 4 3" xfId="26854"/>
    <cellStyle name="20% - Accent6 9 5" xfId="11334"/>
    <cellStyle name="20% - Accent6 9 5 2" xfId="31863"/>
    <cellStyle name="20% - Accent6 9 6" xfId="21598"/>
    <cellStyle name="20% - Accent6 9 7" xfId="42390"/>
    <cellStyle name="40% - Accent1" xfId="19" builtinId="31" customBuiltin="1"/>
    <cellStyle name="40% - Accent1 10" xfId="1301"/>
    <cellStyle name="40% - Accent1 10 2" xfId="3793"/>
    <cellStyle name="40% - Accent1 10 2 2" xfId="9049"/>
    <cellStyle name="40% - Accent1 10 2 2 2" xfId="19317"/>
    <cellStyle name="40% - Accent1 10 2 2 2 2" xfId="39846"/>
    <cellStyle name="40% - Accent1 10 2 2 3" xfId="29581"/>
    <cellStyle name="40% - Accent1 10 2 3" xfId="14061"/>
    <cellStyle name="40% - Accent1 10 2 3 2" xfId="34590"/>
    <cellStyle name="40% - Accent1 10 2 4" xfId="24325"/>
    <cellStyle name="40% - Accent1 10 2 5" xfId="45117"/>
    <cellStyle name="40% - Accent1 10 3" xfId="6561"/>
    <cellStyle name="40% - Accent1 10 3 2" xfId="16829"/>
    <cellStyle name="40% - Accent1 10 3 2 2" xfId="37358"/>
    <cellStyle name="40% - Accent1 10 3 3" xfId="27093"/>
    <cellStyle name="40% - Accent1 10 4" xfId="11573"/>
    <cellStyle name="40% - Accent1 10 4 2" xfId="32102"/>
    <cellStyle name="40% - Accent1 10 5" xfId="21837"/>
    <cellStyle name="40% - Accent1 10 6" xfId="42629"/>
    <cellStyle name="40% - Accent1 11" xfId="2550"/>
    <cellStyle name="40% - Accent1 11 2" xfId="7806"/>
    <cellStyle name="40% - Accent1 11 2 2" xfId="18074"/>
    <cellStyle name="40% - Accent1 11 2 2 2" xfId="38603"/>
    <cellStyle name="40% - Accent1 11 2 3" xfId="28338"/>
    <cellStyle name="40% - Accent1 11 3" xfId="12818"/>
    <cellStyle name="40% - Accent1 11 3 2" xfId="33347"/>
    <cellStyle name="40% - Accent1 11 4" xfId="23082"/>
    <cellStyle name="40% - Accent1 11 5" xfId="43874"/>
    <cellStyle name="40% - Accent1 12" xfId="5041"/>
    <cellStyle name="40% - Accent1 12 2" xfId="10297"/>
    <cellStyle name="40% - Accent1 12 2 2" xfId="20565"/>
    <cellStyle name="40% - Accent1 12 2 2 2" xfId="41094"/>
    <cellStyle name="40% - Accent1 12 2 3" xfId="30829"/>
    <cellStyle name="40% - Accent1 12 3" xfId="15309"/>
    <cellStyle name="40% - Accent1 12 3 2" xfId="35838"/>
    <cellStyle name="40% - Accent1 12 4" xfId="25573"/>
    <cellStyle name="40% - Accent1 12 5" xfId="46365"/>
    <cellStyle name="40% - Accent1 13" xfId="5056"/>
    <cellStyle name="40% - Accent1 13 2" xfId="10312"/>
    <cellStyle name="40% - Accent1 13 2 2" xfId="20580"/>
    <cellStyle name="40% - Accent1 13 2 2 2" xfId="41109"/>
    <cellStyle name="40% - Accent1 13 2 3" xfId="30844"/>
    <cellStyle name="40% - Accent1 13 3" xfId="15324"/>
    <cellStyle name="40% - Accent1 13 3 2" xfId="35853"/>
    <cellStyle name="40% - Accent1 13 4" xfId="25588"/>
    <cellStyle name="40% - Accent1 13 5" xfId="46380"/>
    <cellStyle name="40% - Accent1 14" xfId="5318"/>
    <cellStyle name="40% - Accent1 14 2" xfId="15586"/>
    <cellStyle name="40% - Accent1 14 2 2" xfId="36115"/>
    <cellStyle name="40% - Accent1 14 3" xfId="25850"/>
    <cellStyle name="40% - Accent1 14 4" xfId="41386"/>
    <cellStyle name="40% - Accent1 15" xfId="5070"/>
    <cellStyle name="40% - Accent1 15 2" xfId="15338"/>
    <cellStyle name="40% - Accent1 15 2 2" xfId="35867"/>
    <cellStyle name="40% - Accent1 15 3" xfId="25602"/>
    <cellStyle name="40% - Accent1 16" xfId="10325"/>
    <cellStyle name="40% - Accent1 16 2" xfId="30857"/>
    <cellStyle name="40% - Accent1 17" xfId="20594"/>
    <cellStyle name="40% - Accent1 18" xfId="41124"/>
    <cellStyle name="40% - Accent1 19" xfId="41138"/>
    <cellStyle name="40% - Accent1 2" xfId="56"/>
    <cellStyle name="40% - Accent1 2 10" xfId="5088"/>
    <cellStyle name="40% - Accent1 2 10 2" xfId="15356"/>
    <cellStyle name="40% - Accent1 2 10 2 2" xfId="35885"/>
    <cellStyle name="40% - Accent1 2 10 3" xfId="25620"/>
    <cellStyle name="40% - Accent1 2 11" xfId="10348"/>
    <cellStyle name="40% - Accent1 2 11 2" xfId="30877"/>
    <cellStyle name="40% - Accent1 2 12" xfId="20612"/>
    <cellStyle name="40% - Accent1 2 13" xfId="41156"/>
    <cellStyle name="40% - Accent1 2 2" xfId="128"/>
    <cellStyle name="40% - Accent1 2 2 10" xfId="10408"/>
    <cellStyle name="40% - Accent1 2 2 10 2" xfId="30937"/>
    <cellStyle name="40% - Accent1 2 2 11" xfId="20672"/>
    <cellStyle name="40% - Accent1 2 2 12" xfId="41216"/>
    <cellStyle name="40% - Accent1 2 2 2" xfId="247"/>
    <cellStyle name="40% - Accent1 2 2 2 10" xfId="20789"/>
    <cellStyle name="40% - Accent1 2 2 2 11" xfId="41333"/>
    <cellStyle name="40% - Accent1 2 2 2 2" xfId="499"/>
    <cellStyle name="40% - Accent1 2 2 2 2 2" xfId="1000"/>
    <cellStyle name="40% - Accent1 2 2 2 2 2 2" xfId="2249"/>
    <cellStyle name="40% - Accent1 2 2 2 2 2 2 2" xfId="4737"/>
    <cellStyle name="40% - Accent1 2 2 2 2 2 2 2 2" xfId="9993"/>
    <cellStyle name="40% - Accent1 2 2 2 2 2 2 2 2 2" xfId="20261"/>
    <cellStyle name="40% - Accent1 2 2 2 2 2 2 2 2 2 2" xfId="40790"/>
    <cellStyle name="40% - Accent1 2 2 2 2 2 2 2 2 3" xfId="30525"/>
    <cellStyle name="40% - Accent1 2 2 2 2 2 2 2 3" xfId="15005"/>
    <cellStyle name="40% - Accent1 2 2 2 2 2 2 2 3 2" xfId="35534"/>
    <cellStyle name="40% - Accent1 2 2 2 2 2 2 2 4" xfId="25269"/>
    <cellStyle name="40% - Accent1 2 2 2 2 2 2 2 5" xfId="46061"/>
    <cellStyle name="40% - Accent1 2 2 2 2 2 2 3" xfId="7505"/>
    <cellStyle name="40% - Accent1 2 2 2 2 2 2 3 2" xfId="17773"/>
    <cellStyle name="40% - Accent1 2 2 2 2 2 2 3 2 2" xfId="38302"/>
    <cellStyle name="40% - Accent1 2 2 2 2 2 2 3 3" xfId="28037"/>
    <cellStyle name="40% - Accent1 2 2 2 2 2 2 4" xfId="12517"/>
    <cellStyle name="40% - Accent1 2 2 2 2 2 2 4 2" xfId="33046"/>
    <cellStyle name="40% - Accent1 2 2 2 2 2 2 5" xfId="22781"/>
    <cellStyle name="40% - Accent1 2 2 2 2 2 2 6" xfId="43573"/>
    <cellStyle name="40% - Accent1 2 2 2 2 2 3" xfId="3492"/>
    <cellStyle name="40% - Accent1 2 2 2 2 2 3 2" xfId="8748"/>
    <cellStyle name="40% - Accent1 2 2 2 2 2 3 2 2" xfId="19016"/>
    <cellStyle name="40% - Accent1 2 2 2 2 2 3 2 2 2" xfId="39545"/>
    <cellStyle name="40% - Accent1 2 2 2 2 2 3 2 3" xfId="29280"/>
    <cellStyle name="40% - Accent1 2 2 2 2 2 3 3" xfId="13760"/>
    <cellStyle name="40% - Accent1 2 2 2 2 2 3 3 2" xfId="34289"/>
    <cellStyle name="40% - Accent1 2 2 2 2 2 3 4" xfId="24024"/>
    <cellStyle name="40% - Accent1 2 2 2 2 2 3 5" xfId="44816"/>
    <cellStyle name="40% - Accent1 2 2 2 2 2 4" xfId="6260"/>
    <cellStyle name="40% - Accent1 2 2 2 2 2 4 2" xfId="16528"/>
    <cellStyle name="40% - Accent1 2 2 2 2 2 4 2 2" xfId="37057"/>
    <cellStyle name="40% - Accent1 2 2 2 2 2 4 3" xfId="26792"/>
    <cellStyle name="40% - Accent1 2 2 2 2 2 5" xfId="11272"/>
    <cellStyle name="40% - Accent1 2 2 2 2 2 5 2" xfId="31801"/>
    <cellStyle name="40% - Accent1 2 2 2 2 2 6" xfId="21536"/>
    <cellStyle name="40% - Accent1 2 2 2 2 2 7" xfId="42328"/>
    <cellStyle name="40% - Accent1 2 2 2 2 3" xfId="1750"/>
    <cellStyle name="40% - Accent1 2 2 2 2 3 2" xfId="4239"/>
    <cellStyle name="40% - Accent1 2 2 2 2 3 2 2" xfId="9495"/>
    <cellStyle name="40% - Accent1 2 2 2 2 3 2 2 2" xfId="19763"/>
    <cellStyle name="40% - Accent1 2 2 2 2 3 2 2 2 2" xfId="40292"/>
    <cellStyle name="40% - Accent1 2 2 2 2 3 2 2 3" xfId="30027"/>
    <cellStyle name="40% - Accent1 2 2 2 2 3 2 3" xfId="14507"/>
    <cellStyle name="40% - Accent1 2 2 2 2 3 2 3 2" xfId="35036"/>
    <cellStyle name="40% - Accent1 2 2 2 2 3 2 4" xfId="24771"/>
    <cellStyle name="40% - Accent1 2 2 2 2 3 2 5" xfId="45563"/>
    <cellStyle name="40% - Accent1 2 2 2 2 3 3" xfId="7007"/>
    <cellStyle name="40% - Accent1 2 2 2 2 3 3 2" xfId="17275"/>
    <cellStyle name="40% - Accent1 2 2 2 2 3 3 2 2" xfId="37804"/>
    <cellStyle name="40% - Accent1 2 2 2 2 3 3 3" xfId="27539"/>
    <cellStyle name="40% - Accent1 2 2 2 2 3 4" xfId="12019"/>
    <cellStyle name="40% - Accent1 2 2 2 2 3 4 2" xfId="32548"/>
    <cellStyle name="40% - Accent1 2 2 2 2 3 5" xfId="22283"/>
    <cellStyle name="40% - Accent1 2 2 2 2 3 6" xfId="43075"/>
    <cellStyle name="40% - Accent1 2 2 2 2 4" xfId="2994"/>
    <cellStyle name="40% - Accent1 2 2 2 2 4 2" xfId="8250"/>
    <cellStyle name="40% - Accent1 2 2 2 2 4 2 2" xfId="18518"/>
    <cellStyle name="40% - Accent1 2 2 2 2 4 2 2 2" xfId="39047"/>
    <cellStyle name="40% - Accent1 2 2 2 2 4 2 3" xfId="28782"/>
    <cellStyle name="40% - Accent1 2 2 2 2 4 3" xfId="13262"/>
    <cellStyle name="40% - Accent1 2 2 2 2 4 3 2" xfId="33791"/>
    <cellStyle name="40% - Accent1 2 2 2 2 4 4" xfId="23526"/>
    <cellStyle name="40% - Accent1 2 2 2 2 4 5" xfId="44318"/>
    <cellStyle name="40% - Accent1 2 2 2 2 5" xfId="5762"/>
    <cellStyle name="40% - Accent1 2 2 2 2 5 2" xfId="16030"/>
    <cellStyle name="40% - Accent1 2 2 2 2 5 2 2" xfId="36559"/>
    <cellStyle name="40% - Accent1 2 2 2 2 5 3" xfId="26294"/>
    <cellStyle name="40% - Accent1 2 2 2 2 6" xfId="10774"/>
    <cellStyle name="40% - Accent1 2 2 2 2 6 2" xfId="31303"/>
    <cellStyle name="40% - Accent1 2 2 2 2 7" xfId="21038"/>
    <cellStyle name="40% - Accent1 2 2 2 2 8" xfId="41830"/>
    <cellStyle name="40% - Accent1 2 2 2 3" xfId="751"/>
    <cellStyle name="40% - Accent1 2 2 2 3 2" xfId="2000"/>
    <cellStyle name="40% - Accent1 2 2 2 3 2 2" xfId="4488"/>
    <cellStyle name="40% - Accent1 2 2 2 3 2 2 2" xfId="9744"/>
    <cellStyle name="40% - Accent1 2 2 2 3 2 2 2 2" xfId="20012"/>
    <cellStyle name="40% - Accent1 2 2 2 3 2 2 2 2 2" xfId="40541"/>
    <cellStyle name="40% - Accent1 2 2 2 3 2 2 2 3" xfId="30276"/>
    <cellStyle name="40% - Accent1 2 2 2 3 2 2 3" xfId="14756"/>
    <cellStyle name="40% - Accent1 2 2 2 3 2 2 3 2" xfId="35285"/>
    <cellStyle name="40% - Accent1 2 2 2 3 2 2 4" xfId="25020"/>
    <cellStyle name="40% - Accent1 2 2 2 3 2 2 5" xfId="45812"/>
    <cellStyle name="40% - Accent1 2 2 2 3 2 3" xfId="7256"/>
    <cellStyle name="40% - Accent1 2 2 2 3 2 3 2" xfId="17524"/>
    <cellStyle name="40% - Accent1 2 2 2 3 2 3 2 2" xfId="38053"/>
    <cellStyle name="40% - Accent1 2 2 2 3 2 3 3" xfId="27788"/>
    <cellStyle name="40% - Accent1 2 2 2 3 2 4" xfId="12268"/>
    <cellStyle name="40% - Accent1 2 2 2 3 2 4 2" xfId="32797"/>
    <cellStyle name="40% - Accent1 2 2 2 3 2 5" xfId="22532"/>
    <cellStyle name="40% - Accent1 2 2 2 3 2 6" xfId="43324"/>
    <cellStyle name="40% - Accent1 2 2 2 3 3" xfId="3243"/>
    <cellStyle name="40% - Accent1 2 2 2 3 3 2" xfId="8499"/>
    <cellStyle name="40% - Accent1 2 2 2 3 3 2 2" xfId="18767"/>
    <cellStyle name="40% - Accent1 2 2 2 3 3 2 2 2" xfId="39296"/>
    <cellStyle name="40% - Accent1 2 2 2 3 3 2 3" xfId="29031"/>
    <cellStyle name="40% - Accent1 2 2 2 3 3 3" xfId="13511"/>
    <cellStyle name="40% - Accent1 2 2 2 3 3 3 2" xfId="34040"/>
    <cellStyle name="40% - Accent1 2 2 2 3 3 4" xfId="23775"/>
    <cellStyle name="40% - Accent1 2 2 2 3 3 5" xfId="44567"/>
    <cellStyle name="40% - Accent1 2 2 2 3 4" xfId="6011"/>
    <cellStyle name="40% - Accent1 2 2 2 3 4 2" xfId="16279"/>
    <cellStyle name="40% - Accent1 2 2 2 3 4 2 2" xfId="36808"/>
    <cellStyle name="40% - Accent1 2 2 2 3 4 3" xfId="26543"/>
    <cellStyle name="40% - Accent1 2 2 2 3 5" xfId="11023"/>
    <cellStyle name="40% - Accent1 2 2 2 3 5 2" xfId="31552"/>
    <cellStyle name="40% - Accent1 2 2 2 3 6" xfId="21287"/>
    <cellStyle name="40% - Accent1 2 2 2 3 7" xfId="42079"/>
    <cellStyle name="40% - Accent1 2 2 2 4" xfId="1248"/>
    <cellStyle name="40% - Accent1 2 2 2 4 2" xfId="2497"/>
    <cellStyle name="40% - Accent1 2 2 2 4 2 2" xfId="4985"/>
    <cellStyle name="40% - Accent1 2 2 2 4 2 2 2" xfId="10241"/>
    <cellStyle name="40% - Accent1 2 2 2 4 2 2 2 2" xfId="20509"/>
    <cellStyle name="40% - Accent1 2 2 2 4 2 2 2 2 2" xfId="41038"/>
    <cellStyle name="40% - Accent1 2 2 2 4 2 2 2 3" xfId="30773"/>
    <cellStyle name="40% - Accent1 2 2 2 4 2 2 3" xfId="15253"/>
    <cellStyle name="40% - Accent1 2 2 2 4 2 2 3 2" xfId="35782"/>
    <cellStyle name="40% - Accent1 2 2 2 4 2 2 4" xfId="25517"/>
    <cellStyle name="40% - Accent1 2 2 2 4 2 2 5" xfId="46309"/>
    <cellStyle name="40% - Accent1 2 2 2 4 2 3" xfId="7753"/>
    <cellStyle name="40% - Accent1 2 2 2 4 2 3 2" xfId="18021"/>
    <cellStyle name="40% - Accent1 2 2 2 4 2 3 2 2" xfId="38550"/>
    <cellStyle name="40% - Accent1 2 2 2 4 2 3 3" xfId="28285"/>
    <cellStyle name="40% - Accent1 2 2 2 4 2 4" xfId="12765"/>
    <cellStyle name="40% - Accent1 2 2 2 4 2 4 2" xfId="33294"/>
    <cellStyle name="40% - Accent1 2 2 2 4 2 5" xfId="23029"/>
    <cellStyle name="40% - Accent1 2 2 2 4 2 6" xfId="43821"/>
    <cellStyle name="40% - Accent1 2 2 2 4 3" xfId="3740"/>
    <cellStyle name="40% - Accent1 2 2 2 4 3 2" xfId="8996"/>
    <cellStyle name="40% - Accent1 2 2 2 4 3 2 2" xfId="19264"/>
    <cellStyle name="40% - Accent1 2 2 2 4 3 2 2 2" xfId="39793"/>
    <cellStyle name="40% - Accent1 2 2 2 4 3 2 3" xfId="29528"/>
    <cellStyle name="40% - Accent1 2 2 2 4 3 3" xfId="14008"/>
    <cellStyle name="40% - Accent1 2 2 2 4 3 3 2" xfId="34537"/>
    <cellStyle name="40% - Accent1 2 2 2 4 3 4" xfId="24272"/>
    <cellStyle name="40% - Accent1 2 2 2 4 3 5" xfId="45064"/>
    <cellStyle name="40% - Accent1 2 2 2 4 4" xfId="6508"/>
    <cellStyle name="40% - Accent1 2 2 2 4 4 2" xfId="16776"/>
    <cellStyle name="40% - Accent1 2 2 2 4 4 2 2" xfId="37305"/>
    <cellStyle name="40% - Accent1 2 2 2 4 4 3" xfId="27040"/>
    <cellStyle name="40% - Accent1 2 2 2 4 5" xfId="11520"/>
    <cellStyle name="40% - Accent1 2 2 2 4 5 2" xfId="32049"/>
    <cellStyle name="40% - Accent1 2 2 2 4 6" xfId="21784"/>
    <cellStyle name="40% - Accent1 2 2 2 4 7" xfId="42576"/>
    <cellStyle name="40% - Accent1 2 2 2 5" xfId="1501"/>
    <cellStyle name="40% - Accent1 2 2 2 5 2" xfId="3990"/>
    <cellStyle name="40% - Accent1 2 2 2 5 2 2" xfId="9246"/>
    <cellStyle name="40% - Accent1 2 2 2 5 2 2 2" xfId="19514"/>
    <cellStyle name="40% - Accent1 2 2 2 5 2 2 2 2" xfId="40043"/>
    <cellStyle name="40% - Accent1 2 2 2 5 2 2 3" xfId="29778"/>
    <cellStyle name="40% - Accent1 2 2 2 5 2 3" xfId="14258"/>
    <cellStyle name="40% - Accent1 2 2 2 5 2 3 2" xfId="34787"/>
    <cellStyle name="40% - Accent1 2 2 2 5 2 4" xfId="24522"/>
    <cellStyle name="40% - Accent1 2 2 2 5 2 5" xfId="45314"/>
    <cellStyle name="40% - Accent1 2 2 2 5 3" xfId="6758"/>
    <cellStyle name="40% - Accent1 2 2 2 5 3 2" xfId="17026"/>
    <cellStyle name="40% - Accent1 2 2 2 5 3 2 2" xfId="37555"/>
    <cellStyle name="40% - Accent1 2 2 2 5 3 3" xfId="27290"/>
    <cellStyle name="40% - Accent1 2 2 2 5 4" xfId="11770"/>
    <cellStyle name="40% - Accent1 2 2 2 5 4 2" xfId="32299"/>
    <cellStyle name="40% - Accent1 2 2 2 5 5" xfId="22034"/>
    <cellStyle name="40% - Accent1 2 2 2 5 6" xfId="42826"/>
    <cellStyle name="40% - Accent1 2 2 2 6" xfId="2745"/>
    <cellStyle name="40% - Accent1 2 2 2 6 2" xfId="8001"/>
    <cellStyle name="40% - Accent1 2 2 2 6 2 2" xfId="18269"/>
    <cellStyle name="40% - Accent1 2 2 2 6 2 2 2" xfId="38798"/>
    <cellStyle name="40% - Accent1 2 2 2 6 2 3" xfId="28533"/>
    <cellStyle name="40% - Accent1 2 2 2 6 3" xfId="13013"/>
    <cellStyle name="40% - Accent1 2 2 2 6 3 2" xfId="33542"/>
    <cellStyle name="40% - Accent1 2 2 2 6 4" xfId="23277"/>
    <cellStyle name="40% - Accent1 2 2 2 6 5" xfId="44069"/>
    <cellStyle name="40% - Accent1 2 2 2 7" xfId="5513"/>
    <cellStyle name="40% - Accent1 2 2 2 7 2" xfId="15781"/>
    <cellStyle name="40% - Accent1 2 2 2 7 2 2" xfId="36310"/>
    <cellStyle name="40% - Accent1 2 2 2 7 3" xfId="26045"/>
    <cellStyle name="40% - Accent1 2 2 2 7 4" xfId="41581"/>
    <cellStyle name="40% - Accent1 2 2 2 8" xfId="5265"/>
    <cellStyle name="40% - Accent1 2 2 2 8 2" xfId="15533"/>
    <cellStyle name="40% - Accent1 2 2 2 8 2 2" xfId="36062"/>
    <cellStyle name="40% - Accent1 2 2 2 8 3" xfId="25797"/>
    <cellStyle name="40% - Accent1 2 2 2 9" xfId="10525"/>
    <cellStyle name="40% - Accent1 2 2 2 9 2" xfId="31054"/>
    <cellStyle name="40% - Accent1 2 2 3" xfId="382"/>
    <cellStyle name="40% - Accent1 2 2 3 2" xfId="883"/>
    <cellStyle name="40% - Accent1 2 2 3 2 2" xfId="2132"/>
    <cellStyle name="40% - Accent1 2 2 3 2 2 2" xfId="4620"/>
    <cellStyle name="40% - Accent1 2 2 3 2 2 2 2" xfId="9876"/>
    <cellStyle name="40% - Accent1 2 2 3 2 2 2 2 2" xfId="20144"/>
    <cellStyle name="40% - Accent1 2 2 3 2 2 2 2 2 2" xfId="40673"/>
    <cellStyle name="40% - Accent1 2 2 3 2 2 2 2 3" xfId="30408"/>
    <cellStyle name="40% - Accent1 2 2 3 2 2 2 3" xfId="14888"/>
    <cellStyle name="40% - Accent1 2 2 3 2 2 2 3 2" xfId="35417"/>
    <cellStyle name="40% - Accent1 2 2 3 2 2 2 4" xfId="25152"/>
    <cellStyle name="40% - Accent1 2 2 3 2 2 2 5" xfId="45944"/>
    <cellStyle name="40% - Accent1 2 2 3 2 2 3" xfId="7388"/>
    <cellStyle name="40% - Accent1 2 2 3 2 2 3 2" xfId="17656"/>
    <cellStyle name="40% - Accent1 2 2 3 2 2 3 2 2" xfId="38185"/>
    <cellStyle name="40% - Accent1 2 2 3 2 2 3 3" xfId="27920"/>
    <cellStyle name="40% - Accent1 2 2 3 2 2 4" xfId="12400"/>
    <cellStyle name="40% - Accent1 2 2 3 2 2 4 2" xfId="32929"/>
    <cellStyle name="40% - Accent1 2 2 3 2 2 5" xfId="22664"/>
    <cellStyle name="40% - Accent1 2 2 3 2 2 6" xfId="43456"/>
    <cellStyle name="40% - Accent1 2 2 3 2 3" xfId="3375"/>
    <cellStyle name="40% - Accent1 2 2 3 2 3 2" xfId="8631"/>
    <cellStyle name="40% - Accent1 2 2 3 2 3 2 2" xfId="18899"/>
    <cellStyle name="40% - Accent1 2 2 3 2 3 2 2 2" xfId="39428"/>
    <cellStyle name="40% - Accent1 2 2 3 2 3 2 3" xfId="29163"/>
    <cellStyle name="40% - Accent1 2 2 3 2 3 3" xfId="13643"/>
    <cellStyle name="40% - Accent1 2 2 3 2 3 3 2" xfId="34172"/>
    <cellStyle name="40% - Accent1 2 2 3 2 3 4" xfId="23907"/>
    <cellStyle name="40% - Accent1 2 2 3 2 3 5" xfId="44699"/>
    <cellStyle name="40% - Accent1 2 2 3 2 4" xfId="6143"/>
    <cellStyle name="40% - Accent1 2 2 3 2 4 2" xfId="16411"/>
    <cellStyle name="40% - Accent1 2 2 3 2 4 2 2" xfId="36940"/>
    <cellStyle name="40% - Accent1 2 2 3 2 4 3" xfId="26675"/>
    <cellStyle name="40% - Accent1 2 2 3 2 5" xfId="11155"/>
    <cellStyle name="40% - Accent1 2 2 3 2 5 2" xfId="31684"/>
    <cellStyle name="40% - Accent1 2 2 3 2 6" xfId="21419"/>
    <cellStyle name="40% - Accent1 2 2 3 2 7" xfId="42211"/>
    <cellStyle name="40% - Accent1 2 2 3 3" xfId="1633"/>
    <cellStyle name="40% - Accent1 2 2 3 3 2" xfId="4122"/>
    <cellStyle name="40% - Accent1 2 2 3 3 2 2" xfId="9378"/>
    <cellStyle name="40% - Accent1 2 2 3 3 2 2 2" xfId="19646"/>
    <cellStyle name="40% - Accent1 2 2 3 3 2 2 2 2" xfId="40175"/>
    <cellStyle name="40% - Accent1 2 2 3 3 2 2 3" xfId="29910"/>
    <cellStyle name="40% - Accent1 2 2 3 3 2 3" xfId="14390"/>
    <cellStyle name="40% - Accent1 2 2 3 3 2 3 2" xfId="34919"/>
    <cellStyle name="40% - Accent1 2 2 3 3 2 4" xfId="24654"/>
    <cellStyle name="40% - Accent1 2 2 3 3 2 5" xfId="45446"/>
    <cellStyle name="40% - Accent1 2 2 3 3 3" xfId="6890"/>
    <cellStyle name="40% - Accent1 2 2 3 3 3 2" xfId="17158"/>
    <cellStyle name="40% - Accent1 2 2 3 3 3 2 2" xfId="37687"/>
    <cellStyle name="40% - Accent1 2 2 3 3 3 3" xfId="27422"/>
    <cellStyle name="40% - Accent1 2 2 3 3 4" xfId="11902"/>
    <cellStyle name="40% - Accent1 2 2 3 3 4 2" xfId="32431"/>
    <cellStyle name="40% - Accent1 2 2 3 3 5" xfId="22166"/>
    <cellStyle name="40% - Accent1 2 2 3 3 6" xfId="42958"/>
    <cellStyle name="40% - Accent1 2 2 3 4" xfId="2877"/>
    <cellStyle name="40% - Accent1 2 2 3 4 2" xfId="8133"/>
    <cellStyle name="40% - Accent1 2 2 3 4 2 2" xfId="18401"/>
    <cellStyle name="40% - Accent1 2 2 3 4 2 2 2" xfId="38930"/>
    <cellStyle name="40% - Accent1 2 2 3 4 2 3" xfId="28665"/>
    <cellStyle name="40% - Accent1 2 2 3 4 3" xfId="13145"/>
    <cellStyle name="40% - Accent1 2 2 3 4 3 2" xfId="33674"/>
    <cellStyle name="40% - Accent1 2 2 3 4 4" xfId="23409"/>
    <cellStyle name="40% - Accent1 2 2 3 4 5" xfId="44201"/>
    <cellStyle name="40% - Accent1 2 2 3 5" xfId="5645"/>
    <cellStyle name="40% - Accent1 2 2 3 5 2" xfId="15913"/>
    <cellStyle name="40% - Accent1 2 2 3 5 2 2" xfId="36442"/>
    <cellStyle name="40% - Accent1 2 2 3 5 3" xfId="26177"/>
    <cellStyle name="40% - Accent1 2 2 3 6" xfId="10657"/>
    <cellStyle name="40% - Accent1 2 2 3 6 2" xfId="31186"/>
    <cellStyle name="40% - Accent1 2 2 3 7" xfId="20921"/>
    <cellStyle name="40% - Accent1 2 2 3 8" xfId="41713"/>
    <cellStyle name="40% - Accent1 2 2 4" xfId="634"/>
    <cellStyle name="40% - Accent1 2 2 4 2" xfId="1883"/>
    <cellStyle name="40% - Accent1 2 2 4 2 2" xfId="4371"/>
    <cellStyle name="40% - Accent1 2 2 4 2 2 2" xfId="9627"/>
    <cellStyle name="40% - Accent1 2 2 4 2 2 2 2" xfId="19895"/>
    <cellStyle name="40% - Accent1 2 2 4 2 2 2 2 2" xfId="40424"/>
    <cellStyle name="40% - Accent1 2 2 4 2 2 2 3" xfId="30159"/>
    <cellStyle name="40% - Accent1 2 2 4 2 2 3" xfId="14639"/>
    <cellStyle name="40% - Accent1 2 2 4 2 2 3 2" xfId="35168"/>
    <cellStyle name="40% - Accent1 2 2 4 2 2 4" xfId="24903"/>
    <cellStyle name="40% - Accent1 2 2 4 2 2 5" xfId="45695"/>
    <cellStyle name="40% - Accent1 2 2 4 2 3" xfId="7139"/>
    <cellStyle name="40% - Accent1 2 2 4 2 3 2" xfId="17407"/>
    <cellStyle name="40% - Accent1 2 2 4 2 3 2 2" xfId="37936"/>
    <cellStyle name="40% - Accent1 2 2 4 2 3 3" xfId="27671"/>
    <cellStyle name="40% - Accent1 2 2 4 2 4" xfId="12151"/>
    <cellStyle name="40% - Accent1 2 2 4 2 4 2" xfId="32680"/>
    <cellStyle name="40% - Accent1 2 2 4 2 5" xfId="22415"/>
    <cellStyle name="40% - Accent1 2 2 4 2 6" xfId="43207"/>
    <cellStyle name="40% - Accent1 2 2 4 3" xfId="3126"/>
    <cellStyle name="40% - Accent1 2 2 4 3 2" xfId="8382"/>
    <cellStyle name="40% - Accent1 2 2 4 3 2 2" xfId="18650"/>
    <cellStyle name="40% - Accent1 2 2 4 3 2 2 2" xfId="39179"/>
    <cellStyle name="40% - Accent1 2 2 4 3 2 3" xfId="28914"/>
    <cellStyle name="40% - Accent1 2 2 4 3 3" xfId="13394"/>
    <cellStyle name="40% - Accent1 2 2 4 3 3 2" xfId="33923"/>
    <cellStyle name="40% - Accent1 2 2 4 3 4" xfId="23658"/>
    <cellStyle name="40% - Accent1 2 2 4 3 5" xfId="44450"/>
    <cellStyle name="40% - Accent1 2 2 4 4" xfId="5894"/>
    <cellStyle name="40% - Accent1 2 2 4 4 2" xfId="16162"/>
    <cellStyle name="40% - Accent1 2 2 4 4 2 2" xfId="36691"/>
    <cellStyle name="40% - Accent1 2 2 4 4 3" xfId="26426"/>
    <cellStyle name="40% - Accent1 2 2 4 5" xfId="10906"/>
    <cellStyle name="40% - Accent1 2 2 4 5 2" xfId="31435"/>
    <cellStyle name="40% - Accent1 2 2 4 6" xfId="21170"/>
    <cellStyle name="40% - Accent1 2 2 4 7" xfId="41962"/>
    <cellStyle name="40% - Accent1 2 2 5" xfId="1131"/>
    <cellStyle name="40% - Accent1 2 2 5 2" xfId="2380"/>
    <cellStyle name="40% - Accent1 2 2 5 2 2" xfId="4868"/>
    <cellStyle name="40% - Accent1 2 2 5 2 2 2" xfId="10124"/>
    <cellStyle name="40% - Accent1 2 2 5 2 2 2 2" xfId="20392"/>
    <cellStyle name="40% - Accent1 2 2 5 2 2 2 2 2" xfId="40921"/>
    <cellStyle name="40% - Accent1 2 2 5 2 2 2 3" xfId="30656"/>
    <cellStyle name="40% - Accent1 2 2 5 2 2 3" xfId="15136"/>
    <cellStyle name="40% - Accent1 2 2 5 2 2 3 2" xfId="35665"/>
    <cellStyle name="40% - Accent1 2 2 5 2 2 4" xfId="25400"/>
    <cellStyle name="40% - Accent1 2 2 5 2 2 5" xfId="46192"/>
    <cellStyle name="40% - Accent1 2 2 5 2 3" xfId="7636"/>
    <cellStyle name="40% - Accent1 2 2 5 2 3 2" xfId="17904"/>
    <cellStyle name="40% - Accent1 2 2 5 2 3 2 2" xfId="38433"/>
    <cellStyle name="40% - Accent1 2 2 5 2 3 3" xfId="28168"/>
    <cellStyle name="40% - Accent1 2 2 5 2 4" xfId="12648"/>
    <cellStyle name="40% - Accent1 2 2 5 2 4 2" xfId="33177"/>
    <cellStyle name="40% - Accent1 2 2 5 2 5" xfId="22912"/>
    <cellStyle name="40% - Accent1 2 2 5 2 6" xfId="43704"/>
    <cellStyle name="40% - Accent1 2 2 5 3" xfId="3623"/>
    <cellStyle name="40% - Accent1 2 2 5 3 2" xfId="8879"/>
    <cellStyle name="40% - Accent1 2 2 5 3 2 2" xfId="19147"/>
    <cellStyle name="40% - Accent1 2 2 5 3 2 2 2" xfId="39676"/>
    <cellStyle name="40% - Accent1 2 2 5 3 2 3" xfId="29411"/>
    <cellStyle name="40% - Accent1 2 2 5 3 3" xfId="13891"/>
    <cellStyle name="40% - Accent1 2 2 5 3 3 2" xfId="34420"/>
    <cellStyle name="40% - Accent1 2 2 5 3 4" xfId="24155"/>
    <cellStyle name="40% - Accent1 2 2 5 3 5" xfId="44947"/>
    <cellStyle name="40% - Accent1 2 2 5 4" xfId="6391"/>
    <cellStyle name="40% - Accent1 2 2 5 4 2" xfId="16659"/>
    <cellStyle name="40% - Accent1 2 2 5 4 2 2" xfId="37188"/>
    <cellStyle name="40% - Accent1 2 2 5 4 3" xfId="26923"/>
    <cellStyle name="40% - Accent1 2 2 5 5" xfId="11403"/>
    <cellStyle name="40% - Accent1 2 2 5 5 2" xfId="31932"/>
    <cellStyle name="40% - Accent1 2 2 5 6" xfId="21667"/>
    <cellStyle name="40% - Accent1 2 2 5 7" xfId="42459"/>
    <cellStyle name="40% - Accent1 2 2 6" xfId="1384"/>
    <cellStyle name="40% - Accent1 2 2 6 2" xfId="3873"/>
    <cellStyle name="40% - Accent1 2 2 6 2 2" xfId="9129"/>
    <cellStyle name="40% - Accent1 2 2 6 2 2 2" xfId="19397"/>
    <cellStyle name="40% - Accent1 2 2 6 2 2 2 2" xfId="39926"/>
    <cellStyle name="40% - Accent1 2 2 6 2 2 3" xfId="29661"/>
    <cellStyle name="40% - Accent1 2 2 6 2 3" xfId="14141"/>
    <cellStyle name="40% - Accent1 2 2 6 2 3 2" xfId="34670"/>
    <cellStyle name="40% - Accent1 2 2 6 2 4" xfId="24405"/>
    <cellStyle name="40% - Accent1 2 2 6 2 5" xfId="45197"/>
    <cellStyle name="40% - Accent1 2 2 6 3" xfId="6641"/>
    <cellStyle name="40% - Accent1 2 2 6 3 2" xfId="16909"/>
    <cellStyle name="40% - Accent1 2 2 6 3 2 2" xfId="37438"/>
    <cellStyle name="40% - Accent1 2 2 6 3 3" xfId="27173"/>
    <cellStyle name="40% - Accent1 2 2 6 4" xfId="11653"/>
    <cellStyle name="40% - Accent1 2 2 6 4 2" xfId="32182"/>
    <cellStyle name="40% - Accent1 2 2 6 5" xfId="21917"/>
    <cellStyle name="40% - Accent1 2 2 6 6" xfId="42709"/>
    <cellStyle name="40% - Accent1 2 2 7" xfId="2628"/>
    <cellStyle name="40% - Accent1 2 2 7 2" xfId="7884"/>
    <cellStyle name="40% - Accent1 2 2 7 2 2" xfId="18152"/>
    <cellStyle name="40% - Accent1 2 2 7 2 2 2" xfId="38681"/>
    <cellStyle name="40% - Accent1 2 2 7 2 3" xfId="28416"/>
    <cellStyle name="40% - Accent1 2 2 7 3" xfId="12896"/>
    <cellStyle name="40% - Accent1 2 2 7 3 2" xfId="33425"/>
    <cellStyle name="40% - Accent1 2 2 7 4" xfId="23160"/>
    <cellStyle name="40% - Accent1 2 2 7 5" xfId="43952"/>
    <cellStyle name="40% - Accent1 2 2 8" xfId="5396"/>
    <cellStyle name="40% - Accent1 2 2 8 2" xfId="15664"/>
    <cellStyle name="40% - Accent1 2 2 8 2 2" xfId="36193"/>
    <cellStyle name="40% - Accent1 2 2 8 3" xfId="25928"/>
    <cellStyle name="40% - Accent1 2 2 8 4" xfId="41464"/>
    <cellStyle name="40% - Accent1 2 2 9" xfId="5148"/>
    <cellStyle name="40% - Accent1 2 2 9 2" xfId="15416"/>
    <cellStyle name="40% - Accent1 2 2 9 2 2" xfId="35945"/>
    <cellStyle name="40% - Accent1 2 2 9 3" xfId="25680"/>
    <cellStyle name="40% - Accent1 2 3" xfId="186"/>
    <cellStyle name="40% - Accent1 2 3 10" xfId="20729"/>
    <cellStyle name="40% - Accent1 2 3 11" xfId="41273"/>
    <cellStyle name="40% - Accent1 2 3 2" xfId="439"/>
    <cellStyle name="40% - Accent1 2 3 2 2" xfId="940"/>
    <cellStyle name="40% - Accent1 2 3 2 2 2" xfId="2189"/>
    <cellStyle name="40% - Accent1 2 3 2 2 2 2" xfId="4677"/>
    <cellStyle name="40% - Accent1 2 3 2 2 2 2 2" xfId="9933"/>
    <cellStyle name="40% - Accent1 2 3 2 2 2 2 2 2" xfId="20201"/>
    <cellStyle name="40% - Accent1 2 3 2 2 2 2 2 2 2" xfId="40730"/>
    <cellStyle name="40% - Accent1 2 3 2 2 2 2 2 3" xfId="30465"/>
    <cellStyle name="40% - Accent1 2 3 2 2 2 2 3" xfId="14945"/>
    <cellStyle name="40% - Accent1 2 3 2 2 2 2 3 2" xfId="35474"/>
    <cellStyle name="40% - Accent1 2 3 2 2 2 2 4" xfId="25209"/>
    <cellStyle name="40% - Accent1 2 3 2 2 2 2 5" xfId="46001"/>
    <cellStyle name="40% - Accent1 2 3 2 2 2 3" xfId="7445"/>
    <cellStyle name="40% - Accent1 2 3 2 2 2 3 2" xfId="17713"/>
    <cellStyle name="40% - Accent1 2 3 2 2 2 3 2 2" xfId="38242"/>
    <cellStyle name="40% - Accent1 2 3 2 2 2 3 3" xfId="27977"/>
    <cellStyle name="40% - Accent1 2 3 2 2 2 4" xfId="12457"/>
    <cellStyle name="40% - Accent1 2 3 2 2 2 4 2" xfId="32986"/>
    <cellStyle name="40% - Accent1 2 3 2 2 2 5" xfId="22721"/>
    <cellStyle name="40% - Accent1 2 3 2 2 2 6" xfId="43513"/>
    <cellStyle name="40% - Accent1 2 3 2 2 3" xfId="3432"/>
    <cellStyle name="40% - Accent1 2 3 2 2 3 2" xfId="8688"/>
    <cellStyle name="40% - Accent1 2 3 2 2 3 2 2" xfId="18956"/>
    <cellStyle name="40% - Accent1 2 3 2 2 3 2 2 2" xfId="39485"/>
    <cellStyle name="40% - Accent1 2 3 2 2 3 2 3" xfId="29220"/>
    <cellStyle name="40% - Accent1 2 3 2 2 3 3" xfId="13700"/>
    <cellStyle name="40% - Accent1 2 3 2 2 3 3 2" xfId="34229"/>
    <cellStyle name="40% - Accent1 2 3 2 2 3 4" xfId="23964"/>
    <cellStyle name="40% - Accent1 2 3 2 2 3 5" xfId="44756"/>
    <cellStyle name="40% - Accent1 2 3 2 2 4" xfId="6200"/>
    <cellStyle name="40% - Accent1 2 3 2 2 4 2" xfId="16468"/>
    <cellStyle name="40% - Accent1 2 3 2 2 4 2 2" xfId="36997"/>
    <cellStyle name="40% - Accent1 2 3 2 2 4 3" xfId="26732"/>
    <cellStyle name="40% - Accent1 2 3 2 2 5" xfId="11212"/>
    <cellStyle name="40% - Accent1 2 3 2 2 5 2" xfId="31741"/>
    <cellStyle name="40% - Accent1 2 3 2 2 6" xfId="21476"/>
    <cellStyle name="40% - Accent1 2 3 2 2 7" xfId="42268"/>
    <cellStyle name="40% - Accent1 2 3 2 3" xfId="1690"/>
    <cellStyle name="40% - Accent1 2 3 2 3 2" xfId="4179"/>
    <cellStyle name="40% - Accent1 2 3 2 3 2 2" xfId="9435"/>
    <cellStyle name="40% - Accent1 2 3 2 3 2 2 2" xfId="19703"/>
    <cellStyle name="40% - Accent1 2 3 2 3 2 2 2 2" xfId="40232"/>
    <cellStyle name="40% - Accent1 2 3 2 3 2 2 3" xfId="29967"/>
    <cellStyle name="40% - Accent1 2 3 2 3 2 3" xfId="14447"/>
    <cellStyle name="40% - Accent1 2 3 2 3 2 3 2" xfId="34976"/>
    <cellStyle name="40% - Accent1 2 3 2 3 2 4" xfId="24711"/>
    <cellStyle name="40% - Accent1 2 3 2 3 2 5" xfId="45503"/>
    <cellStyle name="40% - Accent1 2 3 2 3 3" xfId="6947"/>
    <cellStyle name="40% - Accent1 2 3 2 3 3 2" xfId="17215"/>
    <cellStyle name="40% - Accent1 2 3 2 3 3 2 2" xfId="37744"/>
    <cellStyle name="40% - Accent1 2 3 2 3 3 3" xfId="27479"/>
    <cellStyle name="40% - Accent1 2 3 2 3 4" xfId="11959"/>
    <cellStyle name="40% - Accent1 2 3 2 3 4 2" xfId="32488"/>
    <cellStyle name="40% - Accent1 2 3 2 3 5" xfId="22223"/>
    <cellStyle name="40% - Accent1 2 3 2 3 6" xfId="43015"/>
    <cellStyle name="40% - Accent1 2 3 2 4" xfId="2934"/>
    <cellStyle name="40% - Accent1 2 3 2 4 2" xfId="8190"/>
    <cellStyle name="40% - Accent1 2 3 2 4 2 2" xfId="18458"/>
    <cellStyle name="40% - Accent1 2 3 2 4 2 2 2" xfId="38987"/>
    <cellStyle name="40% - Accent1 2 3 2 4 2 3" xfId="28722"/>
    <cellStyle name="40% - Accent1 2 3 2 4 3" xfId="13202"/>
    <cellStyle name="40% - Accent1 2 3 2 4 3 2" xfId="33731"/>
    <cellStyle name="40% - Accent1 2 3 2 4 4" xfId="23466"/>
    <cellStyle name="40% - Accent1 2 3 2 4 5" xfId="44258"/>
    <cellStyle name="40% - Accent1 2 3 2 5" xfId="5702"/>
    <cellStyle name="40% - Accent1 2 3 2 5 2" xfId="15970"/>
    <cellStyle name="40% - Accent1 2 3 2 5 2 2" xfId="36499"/>
    <cellStyle name="40% - Accent1 2 3 2 5 3" xfId="26234"/>
    <cellStyle name="40% - Accent1 2 3 2 6" xfId="10714"/>
    <cellStyle name="40% - Accent1 2 3 2 6 2" xfId="31243"/>
    <cellStyle name="40% - Accent1 2 3 2 7" xfId="20978"/>
    <cellStyle name="40% - Accent1 2 3 2 8" xfId="41770"/>
    <cellStyle name="40% - Accent1 2 3 3" xfId="691"/>
    <cellStyle name="40% - Accent1 2 3 3 2" xfId="1940"/>
    <cellStyle name="40% - Accent1 2 3 3 2 2" xfId="4428"/>
    <cellStyle name="40% - Accent1 2 3 3 2 2 2" xfId="9684"/>
    <cellStyle name="40% - Accent1 2 3 3 2 2 2 2" xfId="19952"/>
    <cellStyle name="40% - Accent1 2 3 3 2 2 2 2 2" xfId="40481"/>
    <cellStyle name="40% - Accent1 2 3 3 2 2 2 3" xfId="30216"/>
    <cellStyle name="40% - Accent1 2 3 3 2 2 3" xfId="14696"/>
    <cellStyle name="40% - Accent1 2 3 3 2 2 3 2" xfId="35225"/>
    <cellStyle name="40% - Accent1 2 3 3 2 2 4" xfId="24960"/>
    <cellStyle name="40% - Accent1 2 3 3 2 2 5" xfId="45752"/>
    <cellStyle name="40% - Accent1 2 3 3 2 3" xfId="7196"/>
    <cellStyle name="40% - Accent1 2 3 3 2 3 2" xfId="17464"/>
    <cellStyle name="40% - Accent1 2 3 3 2 3 2 2" xfId="37993"/>
    <cellStyle name="40% - Accent1 2 3 3 2 3 3" xfId="27728"/>
    <cellStyle name="40% - Accent1 2 3 3 2 4" xfId="12208"/>
    <cellStyle name="40% - Accent1 2 3 3 2 4 2" xfId="32737"/>
    <cellStyle name="40% - Accent1 2 3 3 2 5" xfId="22472"/>
    <cellStyle name="40% - Accent1 2 3 3 2 6" xfId="43264"/>
    <cellStyle name="40% - Accent1 2 3 3 3" xfId="3183"/>
    <cellStyle name="40% - Accent1 2 3 3 3 2" xfId="8439"/>
    <cellStyle name="40% - Accent1 2 3 3 3 2 2" xfId="18707"/>
    <cellStyle name="40% - Accent1 2 3 3 3 2 2 2" xfId="39236"/>
    <cellStyle name="40% - Accent1 2 3 3 3 2 3" xfId="28971"/>
    <cellStyle name="40% - Accent1 2 3 3 3 3" xfId="13451"/>
    <cellStyle name="40% - Accent1 2 3 3 3 3 2" xfId="33980"/>
    <cellStyle name="40% - Accent1 2 3 3 3 4" xfId="23715"/>
    <cellStyle name="40% - Accent1 2 3 3 3 5" xfId="44507"/>
    <cellStyle name="40% - Accent1 2 3 3 4" xfId="5951"/>
    <cellStyle name="40% - Accent1 2 3 3 4 2" xfId="16219"/>
    <cellStyle name="40% - Accent1 2 3 3 4 2 2" xfId="36748"/>
    <cellStyle name="40% - Accent1 2 3 3 4 3" xfId="26483"/>
    <cellStyle name="40% - Accent1 2 3 3 5" xfId="10963"/>
    <cellStyle name="40% - Accent1 2 3 3 5 2" xfId="31492"/>
    <cellStyle name="40% - Accent1 2 3 3 6" xfId="21227"/>
    <cellStyle name="40% - Accent1 2 3 3 7" xfId="42019"/>
    <cellStyle name="40% - Accent1 2 3 4" xfId="1188"/>
    <cellStyle name="40% - Accent1 2 3 4 2" xfId="2437"/>
    <cellStyle name="40% - Accent1 2 3 4 2 2" xfId="4925"/>
    <cellStyle name="40% - Accent1 2 3 4 2 2 2" xfId="10181"/>
    <cellStyle name="40% - Accent1 2 3 4 2 2 2 2" xfId="20449"/>
    <cellStyle name="40% - Accent1 2 3 4 2 2 2 2 2" xfId="40978"/>
    <cellStyle name="40% - Accent1 2 3 4 2 2 2 3" xfId="30713"/>
    <cellStyle name="40% - Accent1 2 3 4 2 2 3" xfId="15193"/>
    <cellStyle name="40% - Accent1 2 3 4 2 2 3 2" xfId="35722"/>
    <cellStyle name="40% - Accent1 2 3 4 2 2 4" xfId="25457"/>
    <cellStyle name="40% - Accent1 2 3 4 2 2 5" xfId="46249"/>
    <cellStyle name="40% - Accent1 2 3 4 2 3" xfId="7693"/>
    <cellStyle name="40% - Accent1 2 3 4 2 3 2" xfId="17961"/>
    <cellStyle name="40% - Accent1 2 3 4 2 3 2 2" xfId="38490"/>
    <cellStyle name="40% - Accent1 2 3 4 2 3 3" xfId="28225"/>
    <cellStyle name="40% - Accent1 2 3 4 2 4" xfId="12705"/>
    <cellStyle name="40% - Accent1 2 3 4 2 4 2" xfId="33234"/>
    <cellStyle name="40% - Accent1 2 3 4 2 5" xfId="22969"/>
    <cellStyle name="40% - Accent1 2 3 4 2 6" xfId="43761"/>
    <cellStyle name="40% - Accent1 2 3 4 3" xfId="3680"/>
    <cellStyle name="40% - Accent1 2 3 4 3 2" xfId="8936"/>
    <cellStyle name="40% - Accent1 2 3 4 3 2 2" xfId="19204"/>
    <cellStyle name="40% - Accent1 2 3 4 3 2 2 2" xfId="39733"/>
    <cellStyle name="40% - Accent1 2 3 4 3 2 3" xfId="29468"/>
    <cellStyle name="40% - Accent1 2 3 4 3 3" xfId="13948"/>
    <cellStyle name="40% - Accent1 2 3 4 3 3 2" xfId="34477"/>
    <cellStyle name="40% - Accent1 2 3 4 3 4" xfId="24212"/>
    <cellStyle name="40% - Accent1 2 3 4 3 5" xfId="45004"/>
    <cellStyle name="40% - Accent1 2 3 4 4" xfId="6448"/>
    <cellStyle name="40% - Accent1 2 3 4 4 2" xfId="16716"/>
    <cellStyle name="40% - Accent1 2 3 4 4 2 2" xfId="37245"/>
    <cellStyle name="40% - Accent1 2 3 4 4 3" xfId="26980"/>
    <cellStyle name="40% - Accent1 2 3 4 5" xfId="11460"/>
    <cellStyle name="40% - Accent1 2 3 4 5 2" xfId="31989"/>
    <cellStyle name="40% - Accent1 2 3 4 6" xfId="21724"/>
    <cellStyle name="40% - Accent1 2 3 4 7" xfId="42516"/>
    <cellStyle name="40% - Accent1 2 3 5" xfId="1441"/>
    <cellStyle name="40% - Accent1 2 3 5 2" xfId="3930"/>
    <cellStyle name="40% - Accent1 2 3 5 2 2" xfId="9186"/>
    <cellStyle name="40% - Accent1 2 3 5 2 2 2" xfId="19454"/>
    <cellStyle name="40% - Accent1 2 3 5 2 2 2 2" xfId="39983"/>
    <cellStyle name="40% - Accent1 2 3 5 2 2 3" xfId="29718"/>
    <cellStyle name="40% - Accent1 2 3 5 2 3" xfId="14198"/>
    <cellStyle name="40% - Accent1 2 3 5 2 3 2" xfId="34727"/>
    <cellStyle name="40% - Accent1 2 3 5 2 4" xfId="24462"/>
    <cellStyle name="40% - Accent1 2 3 5 2 5" xfId="45254"/>
    <cellStyle name="40% - Accent1 2 3 5 3" xfId="6698"/>
    <cellStyle name="40% - Accent1 2 3 5 3 2" xfId="16966"/>
    <cellStyle name="40% - Accent1 2 3 5 3 2 2" xfId="37495"/>
    <cellStyle name="40% - Accent1 2 3 5 3 3" xfId="27230"/>
    <cellStyle name="40% - Accent1 2 3 5 4" xfId="11710"/>
    <cellStyle name="40% - Accent1 2 3 5 4 2" xfId="32239"/>
    <cellStyle name="40% - Accent1 2 3 5 5" xfId="21974"/>
    <cellStyle name="40% - Accent1 2 3 5 6" xfId="42766"/>
    <cellStyle name="40% - Accent1 2 3 6" xfId="2685"/>
    <cellStyle name="40% - Accent1 2 3 6 2" xfId="7941"/>
    <cellStyle name="40% - Accent1 2 3 6 2 2" xfId="18209"/>
    <cellStyle name="40% - Accent1 2 3 6 2 2 2" xfId="38738"/>
    <cellStyle name="40% - Accent1 2 3 6 2 3" xfId="28473"/>
    <cellStyle name="40% - Accent1 2 3 6 3" xfId="12953"/>
    <cellStyle name="40% - Accent1 2 3 6 3 2" xfId="33482"/>
    <cellStyle name="40% - Accent1 2 3 6 4" xfId="23217"/>
    <cellStyle name="40% - Accent1 2 3 6 5" xfId="44009"/>
    <cellStyle name="40% - Accent1 2 3 7" xfId="5453"/>
    <cellStyle name="40% - Accent1 2 3 7 2" xfId="15721"/>
    <cellStyle name="40% - Accent1 2 3 7 2 2" xfId="36250"/>
    <cellStyle name="40% - Accent1 2 3 7 3" xfId="25985"/>
    <cellStyle name="40% - Accent1 2 3 7 4" xfId="41521"/>
    <cellStyle name="40% - Accent1 2 3 8" xfId="5205"/>
    <cellStyle name="40% - Accent1 2 3 8 2" xfId="15473"/>
    <cellStyle name="40% - Accent1 2 3 8 2 2" xfId="36002"/>
    <cellStyle name="40% - Accent1 2 3 8 3" xfId="25737"/>
    <cellStyle name="40% - Accent1 2 3 9" xfId="10465"/>
    <cellStyle name="40% - Accent1 2 3 9 2" xfId="30994"/>
    <cellStyle name="40% - Accent1 2 4" xfId="322"/>
    <cellStyle name="40% - Accent1 2 4 2" xfId="823"/>
    <cellStyle name="40% - Accent1 2 4 2 2" xfId="2072"/>
    <cellStyle name="40% - Accent1 2 4 2 2 2" xfId="4560"/>
    <cellStyle name="40% - Accent1 2 4 2 2 2 2" xfId="9816"/>
    <cellStyle name="40% - Accent1 2 4 2 2 2 2 2" xfId="20084"/>
    <cellStyle name="40% - Accent1 2 4 2 2 2 2 2 2" xfId="40613"/>
    <cellStyle name="40% - Accent1 2 4 2 2 2 2 3" xfId="30348"/>
    <cellStyle name="40% - Accent1 2 4 2 2 2 3" xfId="14828"/>
    <cellStyle name="40% - Accent1 2 4 2 2 2 3 2" xfId="35357"/>
    <cellStyle name="40% - Accent1 2 4 2 2 2 4" xfId="25092"/>
    <cellStyle name="40% - Accent1 2 4 2 2 2 5" xfId="45884"/>
    <cellStyle name="40% - Accent1 2 4 2 2 3" xfId="7328"/>
    <cellStyle name="40% - Accent1 2 4 2 2 3 2" xfId="17596"/>
    <cellStyle name="40% - Accent1 2 4 2 2 3 2 2" xfId="38125"/>
    <cellStyle name="40% - Accent1 2 4 2 2 3 3" xfId="27860"/>
    <cellStyle name="40% - Accent1 2 4 2 2 4" xfId="12340"/>
    <cellStyle name="40% - Accent1 2 4 2 2 4 2" xfId="32869"/>
    <cellStyle name="40% - Accent1 2 4 2 2 5" xfId="22604"/>
    <cellStyle name="40% - Accent1 2 4 2 2 6" xfId="43396"/>
    <cellStyle name="40% - Accent1 2 4 2 3" xfId="3315"/>
    <cellStyle name="40% - Accent1 2 4 2 3 2" xfId="8571"/>
    <cellStyle name="40% - Accent1 2 4 2 3 2 2" xfId="18839"/>
    <cellStyle name="40% - Accent1 2 4 2 3 2 2 2" xfId="39368"/>
    <cellStyle name="40% - Accent1 2 4 2 3 2 3" xfId="29103"/>
    <cellStyle name="40% - Accent1 2 4 2 3 3" xfId="13583"/>
    <cellStyle name="40% - Accent1 2 4 2 3 3 2" xfId="34112"/>
    <cellStyle name="40% - Accent1 2 4 2 3 4" xfId="23847"/>
    <cellStyle name="40% - Accent1 2 4 2 3 5" xfId="44639"/>
    <cellStyle name="40% - Accent1 2 4 2 4" xfId="6083"/>
    <cellStyle name="40% - Accent1 2 4 2 4 2" xfId="16351"/>
    <cellStyle name="40% - Accent1 2 4 2 4 2 2" xfId="36880"/>
    <cellStyle name="40% - Accent1 2 4 2 4 3" xfId="26615"/>
    <cellStyle name="40% - Accent1 2 4 2 5" xfId="11095"/>
    <cellStyle name="40% - Accent1 2 4 2 5 2" xfId="31624"/>
    <cellStyle name="40% - Accent1 2 4 2 6" xfId="21359"/>
    <cellStyle name="40% - Accent1 2 4 2 7" xfId="42151"/>
    <cellStyle name="40% - Accent1 2 4 3" xfId="1573"/>
    <cellStyle name="40% - Accent1 2 4 3 2" xfId="4062"/>
    <cellStyle name="40% - Accent1 2 4 3 2 2" xfId="9318"/>
    <cellStyle name="40% - Accent1 2 4 3 2 2 2" xfId="19586"/>
    <cellStyle name="40% - Accent1 2 4 3 2 2 2 2" xfId="40115"/>
    <cellStyle name="40% - Accent1 2 4 3 2 2 3" xfId="29850"/>
    <cellStyle name="40% - Accent1 2 4 3 2 3" xfId="14330"/>
    <cellStyle name="40% - Accent1 2 4 3 2 3 2" xfId="34859"/>
    <cellStyle name="40% - Accent1 2 4 3 2 4" xfId="24594"/>
    <cellStyle name="40% - Accent1 2 4 3 2 5" xfId="45386"/>
    <cellStyle name="40% - Accent1 2 4 3 3" xfId="6830"/>
    <cellStyle name="40% - Accent1 2 4 3 3 2" xfId="17098"/>
    <cellStyle name="40% - Accent1 2 4 3 3 2 2" xfId="37627"/>
    <cellStyle name="40% - Accent1 2 4 3 3 3" xfId="27362"/>
    <cellStyle name="40% - Accent1 2 4 3 4" xfId="11842"/>
    <cellStyle name="40% - Accent1 2 4 3 4 2" xfId="32371"/>
    <cellStyle name="40% - Accent1 2 4 3 5" xfId="22106"/>
    <cellStyle name="40% - Accent1 2 4 3 6" xfId="42898"/>
    <cellStyle name="40% - Accent1 2 4 4" xfId="2817"/>
    <cellStyle name="40% - Accent1 2 4 4 2" xfId="8073"/>
    <cellStyle name="40% - Accent1 2 4 4 2 2" xfId="18341"/>
    <cellStyle name="40% - Accent1 2 4 4 2 2 2" xfId="38870"/>
    <cellStyle name="40% - Accent1 2 4 4 2 3" xfId="28605"/>
    <cellStyle name="40% - Accent1 2 4 4 3" xfId="13085"/>
    <cellStyle name="40% - Accent1 2 4 4 3 2" xfId="33614"/>
    <cellStyle name="40% - Accent1 2 4 4 4" xfId="23349"/>
    <cellStyle name="40% - Accent1 2 4 4 5" xfId="44141"/>
    <cellStyle name="40% - Accent1 2 4 5" xfId="5585"/>
    <cellStyle name="40% - Accent1 2 4 5 2" xfId="15853"/>
    <cellStyle name="40% - Accent1 2 4 5 2 2" xfId="36382"/>
    <cellStyle name="40% - Accent1 2 4 5 3" xfId="26117"/>
    <cellStyle name="40% - Accent1 2 4 6" xfId="10597"/>
    <cellStyle name="40% - Accent1 2 4 6 2" xfId="31126"/>
    <cellStyle name="40% - Accent1 2 4 7" xfId="20861"/>
    <cellStyle name="40% - Accent1 2 4 8" xfId="41653"/>
    <cellStyle name="40% - Accent1 2 5" xfId="574"/>
    <cellStyle name="40% - Accent1 2 5 2" xfId="1823"/>
    <cellStyle name="40% - Accent1 2 5 2 2" xfId="4311"/>
    <cellStyle name="40% - Accent1 2 5 2 2 2" xfId="9567"/>
    <cellStyle name="40% - Accent1 2 5 2 2 2 2" xfId="19835"/>
    <cellStyle name="40% - Accent1 2 5 2 2 2 2 2" xfId="40364"/>
    <cellStyle name="40% - Accent1 2 5 2 2 2 3" xfId="30099"/>
    <cellStyle name="40% - Accent1 2 5 2 2 3" xfId="14579"/>
    <cellStyle name="40% - Accent1 2 5 2 2 3 2" xfId="35108"/>
    <cellStyle name="40% - Accent1 2 5 2 2 4" xfId="24843"/>
    <cellStyle name="40% - Accent1 2 5 2 2 5" xfId="45635"/>
    <cellStyle name="40% - Accent1 2 5 2 3" xfId="7079"/>
    <cellStyle name="40% - Accent1 2 5 2 3 2" xfId="17347"/>
    <cellStyle name="40% - Accent1 2 5 2 3 2 2" xfId="37876"/>
    <cellStyle name="40% - Accent1 2 5 2 3 3" xfId="27611"/>
    <cellStyle name="40% - Accent1 2 5 2 4" xfId="12091"/>
    <cellStyle name="40% - Accent1 2 5 2 4 2" xfId="32620"/>
    <cellStyle name="40% - Accent1 2 5 2 5" xfId="22355"/>
    <cellStyle name="40% - Accent1 2 5 2 6" xfId="43147"/>
    <cellStyle name="40% - Accent1 2 5 3" xfId="3066"/>
    <cellStyle name="40% - Accent1 2 5 3 2" xfId="8322"/>
    <cellStyle name="40% - Accent1 2 5 3 2 2" xfId="18590"/>
    <cellStyle name="40% - Accent1 2 5 3 2 2 2" xfId="39119"/>
    <cellStyle name="40% - Accent1 2 5 3 2 3" xfId="28854"/>
    <cellStyle name="40% - Accent1 2 5 3 3" xfId="13334"/>
    <cellStyle name="40% - Accent1 2 5 3 3 2" xfId="33863"/>
    <cellStyle name="40% - Accent1 2 5 3 4" xfId="23598"/>
    <cellStyle name="40% - Accent1 2 5 3 5" xfId="44390"/>
    <cellStyle name="40% - Accent1 2 5 4" xfId="5834"/>
    <cellStyle name="40% - Accent1 2 5 4 2" xfId="16102"/>
    <cellStyle name="40% - Accent1 2 5 4 2 2" xfId="36631"/>
    <cellStyle name="40% - Accent1 2 5 4 3" xfId="26366"/>
    <cellStyle name="40% - Accent1 2 5 5" xfId="10846"/>
    <cellStyle name="40% - Accent1 2 5 5 2" xfId="31375"/>
    <cellStyle name="40% - Accent1 2 5 6" xfId="21110"/>
    <cellStyle name="40% - Accent1 2 5 7" xfId="41902"/>
    <cellStyle name="40% - Accent1 2 6" xfId="1071"/>
    <cellStyle name="40% - Accent1 2 6 2" xfId="2320"/>
    <cellStyle name="40% - Accent1 2 6 2 2" xfId="4808"/>
    <cellStyle name="40% - Accent1 2 6 2 2 2" xfId="10064"/>
    <cellStyle name="40% - Accent1 2 6 2 2 2 2" xfId="20332"/>
    <cellStyle name="40% - Accent1 2 6 2 2 2 2 2" xfId="40861"/>
    <cellStyle name="40% - Accent1 2 6 2 2 2 3" xfId="30596"/>
    <cellStyle name="40% - Accent1 2 6 2 2 3" xfId="15076"/>
    <cellStyle name="40% - Accent1 2 6 2 2 3 2" xfId="35605"/>
    <cellStyle name="40% - Accent1 2 6 2 2 4" xfId="25340"/>
    <cellStyle name="40% - Accent1 2 6 2 2 5" xfId="46132"/>
    <cellStyle name="40% - Accent1 2 6 2 3" xfId="7576"/>
    <cellStyle name="40% - Accent1 2 6 2 3 2" xfId="17844"/>
    <cellStyle name="40% - Accent1 2 6 2 3 2 2" xfId="38373"/>
    <cellStyle name="40% - Accent1 2 6 2 3 3" xfId="28108"/>
    <cellStyle name="40% - Accent1 2 6 2 4" xfId="12588"/>
    <cellStyle name="40% - Accent1 2 6 2 4 2" xfId="33117"/>
    <cellStyle name="40% - Accent1 2 6 2 5" xfId="22852"/>
    <cellStyle name="40% - Accent1 2 6 2 6" xfId="43644"/>
    <cellStyle name="40% - Accent1 2 6 3" xfId="3563"/>
    <cellStyle name="40% - Accent1 2 6 3 2" xfId="8819"/>
    <cellStyle name="40% - Accent1 2 6 3 2 2" xfId="19087"/>
    <cellStyle name="40% - Accent1 2 6 3 2 2 2" xfId="39616"/>
    <cellStyle name="40% - Accent1 2 6 3 2 3" xfId="29351"/>
    <cellStyle name="40% - Accent1 2 6 3 3" xfId="13831"/>
    <cellStyle name="40% - Accent1 2 6 3 3 2" xfId="34360"/>
    <cellStyle name="40% - Accent1 2 6 3 4" xfId="24095"/>
    <cellStyle name="40% - Accent1 2 6 3 5" xfId="44887"/>
    <cellStyle name="40% - Accent1 2 6 4" xfId="6331"/>
    <cellStyle name="40% - Accent1 2 6 4 2" xfId="16599"/>
    <cellStyle name="40% - Accent1 2 6 4 2 2" xfId="37128"/>
    <cellStyle name="40% - Accent1 2 6 4 3" xfId="26863"/>
    <cellStyle name="40% - Accent1 2 6 5" xfId="11343"/>
    <cellStyle name="40% - Accent1 2 6 5 2" xfId="31872"/>
    <cellStyle name="40% - Accent1 2 6 6" xfId="21607"/>
    <cellStyle name="40% - Accent1 2 6 7" xfId="42399"/>
    <cellStyle name="40% - Accent1 2 7" xfId="1324"/>
    <cellStyle name="40% - Accent1 2 7 2" xfId="3813"/>
    <cellStyle name="40% - Accent1 2 7 2 2" xfId="9069"/>
    <cellStyle name="40% - Accent1 2 7 2 2 2" xfId="19337"/>
    <cellStyle name="40% - Accent1 2 7 2 2 2 2" xfId="39866"/>
    <cellStyle name="40% - Accent1 2 7 2 2 3" xfId="29601"/>
    <cellStyle name="40% - Accent1 2 7 2 3" xfId="14081"/>
    <cellStyle name="40% - Accent1 2 7 2 3 2" xfId="34610"/>
    <cellStyle name="40% - Accent1 2 7 2 4" xfId="24345"/>
    <cellStyle name="40% - Accent1 2 7 2 5" xfId="45137"/>
    <cellStyle name="40% - Accent1 2 7 3" xfId="6581"/>
    <cellStyle name="40% - Accent1 2 7 3 2" xfId="16849"/>
    <cellStyle name="40% - Accent1 2 7 3 2 2" xfId="37378"/>
    <cellStyle name="40% - Accent1 2 7 3 3" xfId="27113"/>
    <cellStyle name="40% - Accent1 2 7 4" xfId="11593"/>
    <cellStyle name="40% - Accent1 2 7 4 2" xfId="32122"/>
    <cellStyle name="40% - Accent1 2 7 5" xfId="21857"/>
    <cellStyle name="40% - Accent1 2 7 6" xfId="42649"/>
    <cellStyle name="40% - Accent1 2 8" xfId="2568"/>
    <cellStyle name="40% - Accent1 2 8 2" xfId="7824"/>
    <cellStyle name="40% - Accent1 2 8 2 2" xfId="18092"/>
    <cellStyle name="40% - Accent1 2 8 2 2 2" xfId="38621"/>
    <cellStyle name="40% - Accent1 2 8 2 3" xfId="28356"/>
    <cellStyle name="40% - Accent1 2 8 3" xfId="12836"/>
    <cellStyle name="40% - Accent1 2 8 3 2" xfId="33365"/>
    <cellStyle name="40% - Accent1 2 8 4" xfId="23100"/>
    <cellStyle name="40% - Accent1 2 8 5" xfId="43892"/>
    <cellStyle name="40% - Accent1 2 9" xfId="5336"/>
    <cellStyle name="40% - Accent1 2 9 2" xfId="15604"/>
    <cellStyle name="40% - Accent1 2 9 2 2" xfId="36133"/>
    <cellStyle name="40% - Accent1 2 9 3" xfId="25868"/>
    <cellStyle name="40% - Accent1 2 9 4" xfId="41404"/>
    <cellStyle name="40% - Accent1 3" xfId="84"/>
    <cellStyle name="40% - Accent1 3 10" xfId="5108"/>
    <cellStyle name="40% - Accent1 3 10 2" xfId="15376"/>
    <cellStyle name="40% - Accent1 3 10 2 2" xfId="35905"/>
    <cellStyle name="40% - Accent1 3 10 3" xfId="25640"/>
    <cellStyle name="40% - Accent1 3 11" xfId="10368"/>
    <cellStyle name="40% - Accent1 3 11 2" xfId="30897"/>
    <cellStyle name="40% - Accent1 3 12" xfId="20632"/>
    <cellStyle name="40% - Accent1 3 13" xfId="41176"/>
    <cellStyle name="40% - Accent1 3 2" xfId="149"/>
    <cellStyle name="40% - Accent1 3 2 10" xfId="10428"/>
    <cellStyle name="40% - Accent1 3 2 10 2" xfId="30957"/>
    <cellStyle name="40% - Accent1 3 2 11" xfId="20692"/>
    <cellStyle name="40% - Accent1 3 2 12" xfId="41236"/>
    <cellStyle name="40% - Accent1 3 2 2" xfId="267"/>
    <cellStyle name="40% - Accent1 3 2 2 10" xfId="20809"/>
    <cellStyle name="40% - Accent1 3 2 2 11" xfId="41353"/>
    <cellStyle name="40% - Accent1 3 2 2 2" xfId="519"/>
    <cellStyle name="40% - Accent1 3 2 2 2 2" xfId="1020"/>
    <cellStyle name="40% - Accent1 3 2 2 2 2 2" xfId="2269"/>
    <cellStyle name="40% - Accent1 3 2 2 2 2 2 2" xfId="4757"/>
    <cellStyle name="40% - Accent1 3 2 2 2 2 2 2 2" xfId="10013"/>
    <cellStyle name="40% - Accent1 3 2 2 2 2 2 2 2 2" xfId="20281"/>
    <cellStyle name="40% - Accent1 3 2 2 2 2 2 2 2 2 2" xfId="40810"/>
    <cellStyle name="40% - Accent1 3 2 2 2 2 2 2 2 3" xfId="30545"/>
    <cellStyle name="40% - Accent1 3 2 2 2 2 2 2 3" xfId="15025"/>
    <cellStyle name="40% - Accent1 3 2 2 2 2 2 2 3 2" xfId="35554"/>
    <cellStyle name="40% - Accent1 3 2 2 2 2 2 2 4" xfId="25289"/>
    <cellStyle name="40% - Accent1 3 2 2 2 2 2 2 5" xfId="46081"/>
    <cellStyle name="40% - Accent1 3 2 2 2 2 2 3" xfId="7525"/>
    <cellStyle name="40% - Accent1 3 2 2 2 2 2 3 2" xfId="17793"/>
    <cellStyle name="40% - Accent1 3 2 2 2 2 2 3 2 2" xfId="38322"/>
    <cellStyle name="40% - Accent1 3 2 2 2 2 2 3 3" xfId="28057"/>
    <cellStyle name="40% - Accent1 3 2 2 2 2 2 4" xfId="12537"/>
    <cellStyle name="40% - Accent1 3 2 2 2 2 2 4 2" xfId="33066"/>
    <cellStyle name="40% - Accent1 3 2 2 2 2 2 5" xfId="22801"/>
    <cellStyle name="40% - Accent1 3 2 2 2 2 2 6" xfId="43593"/>
    <cellStyle name="40% - Accent1 3 2 2 2 2 3" xfId="3512"/>
    <cellStyle name="40% - Accent1 3 2 2 2 2 3 2" xfId="8768"/>
    <cellStyle name="40% - Accent1 3 2 2 2 2 3 2 2" xfId="19036"/>
    <cellStyle name="40% - Accent1 3 2 2 2 2 3 2 2 2" xfId="39565"/>
    <cellStyle name="40% - Accent1 3 2 2 2 2 3 2 3" xfId="29300"/>
    <cellStyle name="40% - Accent1 3 2 2 2 2 3 3" xfId="13780"/>
    <cellStyle name="40% - Accent1 3 2 2 2 2 3 3 2" xfId="34309"/>
    <cellStyle name="40% - Accent1 3 2 2 2 2 3 4" xfId="24044"/>
    <cellStyle name="40% - Accent1 3 2 2 2 2 3 5" xfId="44836"/>
    <cellStyle name="40% - Accent1 3 2 2 2 2 4" xfId="6280"/>
    <cellStyle name="40% - Accent1 3 2 2 2 2 4 2" xfId="16548"/>
    <cellStyle name="40% - Accent1 3 2 2 2 2 4 2 2" xfId="37077"/>
    <cellStyle name="40% - Accent1 3 2 2 2 2 4 3" xfId="26812"/>
    <cellStyle name="40% - Accent1 3 2 2 2 2 5" xfId="11292"/>
    <cellStyle name="40% - Accent1 3 2 2 2 2 5 2" xfId="31821"/>
    <cellStyle name="40% - Accent1 3 2 2 2 2 6" xfId="21556"/>
    <cellStyle name="40% - Accent1 3 2 2 2 2 7" xfId="42348"/>
    <cellStyle name="40% - Accent1 3 2 2 2 3" xfId="1770"/>
    <cellStyle name="40% - Accent1 3 2 2 2 3 2" xfId="4259"/>
    <cellStyle name="40% - Accent1 3 2 2 2 3 2 2" xfId="9515"/>
    <cellStyle name="40% - Accent1 3 2 2 2 3 2 2 2" xfId="19783"/>
    <cellStyle name="40% - Accent1 3 2 2 2 3 2 2 2 2" xfId="40312"/>
    <cellStyle name="40% - Accent1 3 2 2 2 3 2 2 3" xfId="30047"/>
    <cellStyle name="40% - Accent1 3 2 2 2 3 2 3" xfId="14527"/>
    <cellStyle name="40% - Accent1 3 2 2 2 3 2 3 2" xfId="35056"/>
    <cellStyle name="40% - Accent1 3 2 2 2 3 2 4" xfId="24791"/>
    <cellStyle name="40% - Accent1 3 2 2 2 3 2 5" xfId="45583"/>
    <cellStyle name="40% - Accent1 3 2 2 2 3 3" xfId="7027"/>
    <cellStyle name="40% - Accent1 3 2 2 2 3 3 2" xfId="17295"/>
    <cellStyle name="40% - Accent1 3 2 2 2 3 3 2 2" xfId="37824"/>
    <cellStyle name="40% - Accent1 3 2 2 2 3 3 3" xfId="27559"/>
    <cellStyle name="40% - Accent1 3 2 2 2 3 4" xfId="12039"/>
    <cellStyle name="40% - Accent1 3 2 2 2 3 4 2" xfId="32568"/>
    <cellStyle name="40% - Accent1 3 2 2 2 3 5" xfId="22303"/>
    <cellStyle name="40% - Accent1 3 2 2 2 3 6" xfId="43095"/>
    <cellStyle name="40% - Accent1 3 2 2 2 4" xfId="3014"/>
    <cellStyle name="40% - Accent1 3 2 2 2 4 2" xfId="8270"/>
    <cellStyle name="40% - Accent1 3 2 2 2 4 2 2" xfId="18538"/>
    <cellStyle name="40% - Accent1 3 2 2 2 4 2 2 2" xfId="39067"/>
    <cellStyle name="40% - Accent1 3 2 2 2 4 2 3" xfId="28802"/>
    <cellStyle name="40% - Accent1 3 2 2 2 4 3" xfId="13282"/>
    <cellStyle name="40% - Accent1 3 2 2 2 4 3 2" xfId="33811"/>
    <cellStyle name="40% - Accent1 3 2 2 2 4 4" xfId="23546"/>
    <cellStyle name="40% - Accent1 3 2 2 2 4 5" xfId="44338"/>
    <cellStyle name="40% - Accent1 3 2 2 2 5" xfId="5782"/>
    <cellStyle name="40% - Accent1 3 2 2 2 5 2" xfId="16050"/>
    <cellStyle name="40% - Accent1 3 2 2 2 5 2 2" xfId="36579"/>
    <cellStyle name="40% - Accent1 3 2 2 2 5 3" xfId="26314"/>
    <cellStyle name="40% - Accent1 3 2 2 2 6" xfId="10794"/>
    <cellStyle name="40% - Accent1 3 2 2 2 6 2" xfId="31323"/>
    <cellStyle name="40% - Accent1 3 2 2 2 7" xfId="21058"/>
    <cellStyle name="40% - Accent1 3 2 2 2 8" xfId="41850"/>
    <cellStyle name="40% - Accent1 3 2 2 3" xfId="771"/>
    <cellStyle name="40% - Accent1 3 2 2 3 2" xfId="2020"/>
    <cellStyle name="40% - Accent1 3 2 2 3 2 2" xfId="4508"/>
    <cellStyle name="40% - Accent1 3 2 2 3 2 2 2" xfId="9764"/>
    <cellStyle name="40% - Accent1 3 2 2 3 2 2 2 2" xfId="20032"/>
    <cellStyle name="40% - Accent1 3 2 2 3 2 2 2 2 2" xfId="40561"/>
    <cellStyle name="40% - Accent1 3 2 2 3 2 2 2 3" xfId="30296"/>
    <cellStyle name="40% - Accent1 3 2 2 3 2 2 3" xfId="14776"/>
    <cellStyle name="40% - Accent1 3 2 2 3 2 2 3 2" xfId="35305"/>
    <cellStyle name="40% - Accent1 3 2 2 3 2 2 4" xfId="25040"/>
    <cellStyle name="40% - Accent1 3 2 2 3 2 2 5" xfId="45832"/>
    <cellStyle name="40% - Accent1 3 2 2 3 2 3" xfId="7276"/>
    <cellStyle name="40% - Accent1 3 2 2 3 2 3 2" xfId="17544"/>
    <cellStyle name="40% - Accent1 3 2 2 3 2 3 2 2" xfId="38073"/>
    <cellStyle name="40% - Accent1 3 2 2 3 2 3 3" xfId="27808"/>
    <cellStyle name="40% - Accent1 3 2 2 3 2 4" xfId="12288"/>
    <cellStyle name="40% - Accent1 3 2 2 3 2 4 2" xfId="32817"/>
    <cellStyle name="40% - Accent1 3 2 2 3 2 5" xfId="22552"/>
    <cellStyle name="40% - Accent1 3 2 2 3 2 6" xfId="43344"/>
    <cellStyle name="40% - Accent1 3 2 2 3 3" xfId="3263"/>
    <cellStyle name="40% - Accent1 3 2 2 3 3 2" xfId="8519"/>
    <cellStyle name="40% - Accent1 3 2 2 3 3 2 2" xfId="18787"/>
    <cellStyle name="40% - Accent1 3 2 2 3 3 2 2 2" xfId="39316"/>
    <cellStyle name="40% - Accent1 3 2 2 3 3 2 3" xfId="29051"/>
    <cellStyle name="40% - Accent1 3 2 2 3 3 3" xfId="13531"/>
    <cellStyle name="40% - Accent1 3 2 2 3 3 3 2" xfId="34060"/>
    <cellStyle name="40% - Accent1 3 2 2 3 3 4" xfId="23795"/>
    <cellStyle name="40% - Accent1 3 2 2 3 3 5" xfId="44587"/>
    <cellStyle name="40% - Accent1 3 2 2 3 4" xfId="6031"/>
    <cellStyle name="40% - Accent1 3 2 2 3 4 2" xfId="16299"/>
    <cellStyle name="40% - Accent1 3 2 2 3 4 2 2" xfId="36828"/>
    <cellStyle name="40% - Accent1 3 2 2 3 4 3" xfId="26563"/>
    <cellStyle name="40% - Accent1 3 2 2 3 5" xfId="11043"/>
    <cellStyle name="40% - Accent1 3 2 2 3 5 2" xfId="31572"/>
    <cellStyle name="40% - Accent1 3 2 2 3 6" xfId="21307"/>
    <cellStyle name="40% - Accent1 3 2 2 3 7" xfId="42099"/>
    <cellStyle name="40% - Accent1 3 2 2 4" xfId="1268"/>
    <cellStyle name="40% - Accent1 3 2 2 4 2" xfId="2517"/>
    <cellStyle name="40% - Accent1 3 2 2 4 2 2" xfId="5005"/>
    <cellStyle name="40% - Accent1 3 2 2 4 2 2 2" xfId="10261"/>
    <cellStyle name="40% - Accent1 3 2 2 4 2 2 2 2" xfId="20529"/>
    <cellStyle name="40% - Accent1 3 2 2 4 2 2 2 2 2" xfId="41058"/>
    <cellStyle name="40% - Accent1 3 2 2 4 2 2 2 3" xfId="30793"/>
    <cellStyle name="40% - Accent1 3 2 2 4 2 2 3" xfId="15273"/>
    <cellStyle name="40% - Accent1 3 2 2 4 2 2 3 2" xfId="35802"/>
    <cellStyle name="40% - Accent1 3 2 2 4 2 2 4" xfId="25537"/>
    <cellStyle name="40% - Accent1 3 2 2 4 2 2 5" xfId="46329"/>
    <cellStyle name="40% - Accent1 3 2 2 4 2 3" xfId="7773"/>
    <cellStyle name="40% - Accent1 3 2 2 4 2 3 2" xfId="18041"/>
    <cellStyle name="40% - Accent1 3 2 2 4 2 3 2 2" xfId="38570"/>
    <cellStyle name="40% - Accent1 3 2 2 4 2 3 3" xfId="28305"/>
    <cellStyle name="40% - Accent1 3 2 2 4 2 4" xfId="12785"/>
    <cellStyle name="40% - Accent1 3 2 2 4 2 4 2" xfId="33314"/>
    <cellStyle name="40% - Accent1 3 2 2 4 2 5" xfId="23049"/>
    <cellStyle name="40% - Accent1 3 2 2 4 2 6" xfId="43841"/>
    <cellStyle name="40% - Accent1 3 2 2 4 3" xfId="3760"/>
    <cellStyle name="40% - Accent1 3 2 2 4 3 2" xfId="9016"/>
    <cellStyle name="40% - Accent1 3 2 2 4 3 2 2" xfId="19284"/>
    <cellStyle name="40% - Accent1 3 2 2 4 3 2 2 2" xfId="39813"/>
    <cellStyle name="40% - Accent1 3 2 2 4 3 2 3" xfId="29548"/>
    <cellStyle name="40% - Accent1 3 2 2 4 3 3" xfId="14028"/>
    <cellStyle name="40% - Accent1 3 2 2 4 3 3 2" xfId="34557"/>
    <cellStyle name="40% - Accent1 3 2 2 4 3 4" xfId="24292"/>
    <cellStyle name="40% - Accent1 3 2 2 4 3 5" xfId="45084"/>
    <cellStyle name="40% - Accent1 3 2 2 4 4" xfId="6528"/>
    <cellStyle name="40% - Accent1 3 2 2 4 4 2" xfId="16796"/>
    <cellStyle name="40% - Accent1 3 2 2 4 4 2 2" xfId="37325"/>
    <cellStyle name="40% - Accent1 3 2 2 4 4 3" xfId="27060"/>
    <cellStyle name="40% - Accent1 3 2 2 4 5" xfId="11540"/>
    <cellStyle name="40% - Accent1 3 2 2 4 5 2" xfId="32069"/>
    <cellStyle name="40% - Accent1 3 2 2 4 6" xfId="21804"/>
    <cellStyle name="40% - Accent1 3 2 2 4 7" xfId="42596"/>
    <cellStyle name="40% - Accent1 3 2 2 5" xfId="1521"/>
    <cellStyle name="40% - Accent1 3 2 2 5 2" xfId="4010"/>
    <cellStyle name="40% - Accent1 3 2 2 5 2 2" xfId="9266"/>
    <cellStyle name="40% - Accent1 3 2 2 5 2 2 2" xfId="19534"/>
    <cellStyle name="40% - Accent1 3 2 2 5 2 2 2 2" xfId="40063"/>
    <cellStyle name="40% - Accent1 3 2 2 5 2 2 3" xfId="29798"/>
    <cellStyle name="40% - Accent1 3 2 2 5 2 3" xfId="14278"/>
    <cellStyle name="40% - Accent1 3 2 2 5 2 3 2" xfId="34807"/>
    <cellStyle name="40% - Accent1 3 2 2 5 2 4" xfId="24542"/>
    <cellStyle name="40% - Accent1 3 2 2 5 2 5" xfId="45334"/>
    <cellStyle name="40% - Accent1 3 2 2 5 3" xfId="6778"/>
    <cellStyle name="40% - Accent1 3 2 2 5 3 2" xfId="17046"/>
    <cellStyle name="40% - Accent1 3 2 2 5 3 2 2" xfId="37575"/>
    <cellStyle name="40% - Accent1 3 2 2 5 3 3" xfId="27310"/>
    <cellStyle name="40% - Accent1 3 2 2 5 4" xfId="11790"/>
    <cellStyle name="40% - Accent1 3 2 2 5 4 2" xfId="32319"/>
    <cellStyle name="40% - Accent1 3 2 2 5 5" xfId="22054"/>
    <cellStyle name="40% - Accent1 3 2 2 5 6" xfId="42846"/>
    <cellStyle name="40% - Accent1 3 2 2 6" xfId="2765"/>
    <cellStyle name="40% - Accent1 3 2 2 6 2" xfId="8021"/>
    <cellStyle name="40% - Accent1 3 2 2 6 2 2" xfId="18289"/>
    <cellStyle name="40% - Accent1 3 2 2 6 2 2 2" xfId="38818"/>
    <cellStyle name="40% - Accent1 3 2 2 6 2 3" xfId="28553"/>
    <cellStyle name="40% - Accent1 3 2 2 6 3" xfId="13033"/>
    <cellStyle name="40% - Accent1 3 2 2 6 3 2" xfId="33562"/>
    <cellStyle name="40% - Accent1 3 2 2 6 4" xfId="23297"/>
    <cellStyle name="40% - Accent1 3 2 2 6 5" xfId="44089"/>
    <cellStyle name="40% - Accent1 3 2 2 7" xfId="5533"/>
    <cellStyle name="40% - Accent1 3 2 2 7 2" xfId="15801"/>
    <cellStyle name="40% - Accent1 3 2 2 7 2 2" xfId="36330"/>
    <cellStyle name="40% - Accent1 3 2 2 7 3" xfId="26065"/>
    <cellStyle name="40% - Accent1 3 2 2 7 4" xfId="41601"/>
    <cellStyle name="40% - Accent1 3 2 2 8" xfId="5285"/>
    <cellStyle name="40% - Accent1 3 2 2 8 2" xfId="15553"/>
    <cellStyle name="40% - Accent1 3 2 2 8 2 2" xfId="36082"/>
    <cellStyle name="40% - Accent1 3 2 2 8 3" xfId="25817"/>
    <cellStyle name="40% - Accent1 3 2 2 9" xfId="10545"/>
    <cellStyle name="40% - Accent1 3 2 2 9 2" xfId="31074"/>
    <cellStyle name="40% - Accent1 3 2 3" xfId="402"/>
    <cellStyle name="40% - Accent1 3 2 3 2" xfId="903"/>
    <cellStyle name="40% - Accent1 3 2 3 2 2" xfId="2152"/>
    <cellStyle name="40% - Accent1 3 2 3 2 2 2" xfId="4640"/>
    <cellStyle name="40% - Accent1 3 2 3 2 2 2 2" xfId="9896"/>
    <cellStyle name="40% - Accent1 3 2 3 2 2 2 2 2" xfId="20164"/>
    <cellStyle name="40% - Accent1 3 2 3 2 2 2 2 2 2" xfId="40693"/>
    <cellStyle name="40% - Accent1 3 2 3 2 2 2 2 3" xfId="30428"/>
    <cellStyle name="40% - Accent1 3 2 3 2 2 2 3" xfId="14908"/>
    <cellStyle name="40% - Accent1 3 2 3 2 2 2 3 2" xfId="35437"/>
    <cellStyle name="40% - Accent1 3 2 3 2 2 2 4" xfId="25172"/>
    <cellStyle name="40% - Accent1 3 2 3 2 2 2 5" xfId="45964"/>
    <cellStyle name="40% - Accent1 3 2 3 2 2 3" xfId="7408"/>
    <cellStyle name="40% - Accent1 3 2 3 2 2 3 2" xfId="17676"/>
    <cellStyle name="40% - Accent1 3 2 3 2 2 3 2 2" xfId="38205"/>
    <cellStyle name="40% - Accent1 3 2 3 2 2 3 3" xfId="27940"/>
    <cellStyle name="40% - Accent1 3 2 3 2 2 4" xfId="12420"/>
    <cellStyle name="40% - Accent1 3 2 3 2 2 4 2" xfId="32949"/>
    <cellStyle name="40% - Accent1 3 2 3 2 2 5" xfId="22684"/>
    <cellStyle name="40% - Accent1 3 2 3 2 2 6" xfId="43476"/>
    <cellStyle name="40% - Accent1 3 2 3 2 3" xfId="3395"/>
    <cellStyle name="40% - Accent1 3 2 3 2 3 2" xfId="8651"/>
    <cellStyle name="40% - Accent1 3 2 3 2 3 2 2" xfId="18919"/>
    <cellStyle name="40% - Accent1 3 2 3 2 3 2 2 2" xfId="39448"/>
    <cellStyle name="40% - Accent1 3 2 3 2 3 2 3" xfId="29183"/>
    <cellStyle name="40% - Accent1 3 2 3 2 3 3" xfId="13663"/>
    <cellStyle name="40% - Accent1 3 2 3 2 3 3 2" xfId="34192"/>
    <cellStyle name="40% - Accent1 3 2 3 2 3 4" xfId="23927"/>
    <cellStyle name="40% - Accent1 3 2 3 2 3 5" xfId="44719"/>
    <cellStyle name="40% - Accent1 3 2 3 2 4" xfId="6163"/>
    <cellStyle name="40% - Accent1 3 2 3 2 4 2" xfId="16431"/>
    <cellStyle name="40% - Accent1 3 2 3 2 4 2 2" xfId="36960"/>
    <cellStyle name="40% - Accent1 3 2 3 2 4 3" xfId="26695"/>
    <cellStyle name="40% - Accent1 3 2 3 2 5" xfId="11175"/>
    <cellStyle name="40% - Accent1 3 2 3 2 5 2" xfId="31704"/>
    <cellStyle name="40% - Accent1 3 2 3 2 6" xfId="21439"/>
    <cellStyle name="40% - Accent1 3 2 3 2 7" xfId="42231"/>
    <cellStyle name="40% - Accent1 3 2 3 3" xfId="1653"/>
    <cellStyle name="40% - Accent1 3 2 3 3 2" xfId="4142"/>
    <cellStyle name="40% - Accent1 3 2 3 3 2 2" xfId="9398"/>
    <cellStyle name="40% - Accent1 3 2 3 3 2 2 2" xfId="19666"/>
    <cellStyle name="40% - Accent1 3 2 3 3 2 2 2 2" xfId="40195"/>
    <cellStyle name="40% - Accent1 3 2 3 3 2 2 3" xfId="29930"/>
    <cellStyle name="40% - Accent1 3 2 3 3 2 3" xfId="14410"/>
    <cellStyle name="40% - Accent1 3 2 3 3 2 3 2" xfId="34939"/>
    <cellStyle name="40% - Accent1 3 2 3 3 2 4" xfId="24674"/>
    <cellStyle name="40% - Accent1 3 2 3 3 2 5" xfId="45466"/>
    <cellStyle name="40% - Accent1 3 2 3 3 3" xfId="6910"/>
    <cellStyle name="40% - Accent1 3 2 3 3 3 2" xfId="17178"/>
    <cellStyle name="40% - Accent1 3 2 3 3 3 2 2" xfId="37707"/>
    <cellStyle name="40% - Accent1 3 2 3 3 3 3" xfId="27442"/>
    <cellStyle name="40% - Accent1 3 2 3 3 4" xfId="11922"/>
    <cellStyle name="40% - Accent1 3 2 3 3 4 2" xfId="32451"/>
    <cellStyle name="40% - Accent1 3 2 3 3 5" xfId="22186"/>
    <cellStyle name="40% - Accent1 3 2 3 3 6" xfId="42978"/>
    <cellStyle name="40% - Accent1 3 2 3 4" xfId="2897"/>
    <cellStyle name="40% - Accent1 3 2 3 4 2" xfId="8153"/>
    <cellStyle name="40% - Accent1 3 2 3 4 2 2" xfId="18421"/>
    <cellStyle name="40% - Accent1 3 2 3 4 2 2 2" xfId="38950"/>
    <cellStyle name="40% - Accent1 3 2 3 4 2 3" xfId="28685"/>
    <cellStyle name="40% - Accent1 3 2 3 4 3" xfId="13165"/>
    <cellStyle name="40% - Accent1 3 2 3 4 3 2" xfId="33694"/>
    <cellStyle name="40% - Accent1 3 2 3 4 4" xfId="23429"/>
    <cellStyle name="40% - Accent1 3 2 3 4 5" xfId="44221"/>
    <cellStyle name="40% - Accent1 3 2 3 5" xfId="5665"/>
    <cellStyle name="40% - Accent1 3 2 3 5 2" xfId="15933"/>
    <cellStyle name="40% - Accent1 3 2 3 5 2 2" xfId="36462"/>
    <cellStyle name="40% - Accent1 3 2 3 5 3" xfId="26197"/>
    <cellStyle name="40% - Accent1 3 2 3 6" xfId="10677"/>
    <cellStyle name="40% - Accent1 3 2 3 6 2" xfId="31206"/>
    <cellStyle name="40% - Accent1 3 2 3 7" xfId="20941"/>
    <cellStyle name="40% - Accent1 3 2 3 8" xfId="41733"/>
    <cellStyle name="40% - Accent1 3 2 4" xfId="654"/>
    <cellStyle name="40% - Accent1 3 2 4 2" xfId="1903"/>
    <cellStyle name="40% - Accent1 3 2 4 2 2" xfId="4391"/>
    <cellStyle name="40% - Accent1 3 2 4 2 2 2" xfId="9647"/>
    <cellStyle name="40% - Accent1 3 2 4 2 2 2 2" xfId="19915"/>
    <cellStyle name="40% - Accent1 3 2 4 2 2 2 2 2" xfId="40444"/>
    <cellStyle name="40% - Accent1 3 2 4 2 2 2 3" xfId="30179"/>
    <cellStyle name="40% - Accent1 3 2 4 2 2 3" xfId="14659"/>
    <cellStyle name="40% - Accent1 3 2 4 2 2 3 2" xfId="35188"/>
    <cellStyle name="40% - Accent1 3 2 4 2 2 4" xfId="24923"/>
    <cellStyle name="40% - Accent1 3 2 4 2 2 5" xfId="45715"/>
    <cellStyle name="40% - Accent1 3 2 4 2 3" xfId="7159"/>
    <cellStyle name="40% - Accent1 3 2 4 2 3 2" xfId="17427"/>
    <cellStyle name="40% - Accent1 3 2 4 2 3 2 2" xfId="37956"/>
    <cellStyle name="40% - Accent1 3 2 4 2 3 3" xfId="27691"/>
    <cellStyle name="40% - Accent1 3 2 4 2 4" xfId="12171"/>
    <cellStyle name="40% - Accent1 3 2 4 2 4 2" xfId="32700"/>
    <cellStyle name="40% - Accent1 3 2 4 2 5" xfId="22435"/>
    <cellStyle name="40% - Accent1 3 2 4 2 6" xfId="43227"/>
    <cellStyle name="40% - Accent1 3 2 4 3" xfId="3146"/>
    <cellStyle name="40% - Accent1 3 2 4 3 2" xfId="8402"/>
    <cellStyle name="40% - Accent1 3 2 4 3 2 2" xfId="18670"/>
    <cellStyle name="40% - Accent1 3 2 4 3 2 2 2" xfId="39199"/>
    <cellStyle name="40% - Accent1 3 2 4 3 2 3" xfId="28934"/>
    <cellStyle name="40% - Accent1 3 2 4 3 3" xfId="13414"/>
    <cellStyle name="40% - Accent1 3 2 4 3 3 2" xfId="33943"/>
    <cellStyle name="40% - Accent1 3 2 4 3 4" xfId="23678"/>
    <cellStyle name="40% - Accent1 3 2 4 3 5" xfId="44470"/>
    <cellStyle name="40% - Accent1 3 2 4 4" xfId="5914"/>
    <cellStyle name="40% - Accent1 3 2 4 4 2" xfId="16182"/>
    <cellStyle name="40% - Accent1 3 2 4 4 2 2" xfId="36711"/>
    <cellStyle name="40% - Accent1 3 2 4 4 3" xfId="26446"/>
    <cellStyle name="40% - Accent1 3 2 4 5" xfId="10926"/>
    <cellStyle name="40% - Accent1 3 2 4 5 2" xfId="31455"/>
    <cellStyle name="40% - Accent1 3 2 4 6" xfId="21190"/>
    <cellStyle name="40% - Accent1 3 2 4 7" xfId="41982"/>
    <cellStyle name="40% - Accent1 3 2 5" xfId="1151"/>
    <cellStyle name="40% - Accent1 3 2 5 2" xfId="2400"/>
    <cellStyle name="40% - Accent1 3 2 5 2 2" xfId="4888"/>
    <cellStyle name="40% - Accent1 3 2 5 2 2 2" xfId="10144"/>
    <cellStyle name="40% - Accent1 3 2 5 2 2 2 2" xfId="20412"/>
    <cellStyle name="40% - Accent1 3 2 5 2 2 2 2 2" xfId="40941"/>
    <cellStyle name="40% - Accent1 3 2 5 2 2 2 3" xfId="30676"/>
    <cellStyle name="40% - Accent1 3 2 5 2 2 3" xfId="15156"/>
    <cellStyle name="40% - Accent1 3 2 5 2 2 3 2" xfId="35685"/>
    <cellStyle name="40% - Accent1 3 2 5 2 2 4" xfId="25420"/>
    <cellStyle name="40% - Accent1 3 2 5 2 2 5" xfId="46212"/>
    <cellStyle name="40% - Accent1 3 2 5 2 3" xfId="7656"/>
    <cellStyle name="40% - Accent1 3 2 5 2 3 2" xfId="17924"/>
    <cellStyle name="40% - Accent1 3 2 5 2 3 2 2" xfId="38453"/>
    <cellStyle name="40% - Accent1 3 2 5 2 3 3" xfId="28188"/>
    <cellStyle name="40% - Accent1 3 2 5 2 4" xfId="12668"/>
    <cellStyle name="40% - Accent1 3 2 5 2 4 2" xfId="33197"/>
    <cellStyle name="40% - Accent1 3 2 5 2 5" xfId="22932"/>
    <cellStyle name="40% - Accent1 3 2 5 2 6" xfId="43724"/>
    <cellStyle name="40% - Accent1 3 2 5 3" xfId="3643"/>
    <cellStyle name="40% - Accent1 3 2 5 3 2" xfId="8899"/>
    <cellStyle name="40% - Accent1 3 2 5 3 2 2" xfId="19167"/>
    <cellStyle name="40% - Accent1 3 2 5 3 2 2 2" xfId="39696"/>
    <cellStyle name="40% - Accent1 3 2 5 3 2 3" xfId="29431"/>
    <cellStyle name="40% - Accent1 3 2 5 3 3" xfId="13911"/>
    <cellStyle name="40% - Accent1 3 2 5 3 3 2" xfId="34440"/>
    <cellStyle name="40% - Accent1 3 2 5 3 4" xfId="24175"/>
    <cellStyle name="40% - Accent1 3 2 5 3 5" xfId="44967"/>
    <cellStyle name="40% - Accent1 3 2 5 4" xfId="6411"/>
    <cellStyle name="40% - Accent1 3 2 5 4 2" xfId="16679"/>
    <cellStyle name="40% - Accent1 3 2 5 4 2 2" xfId="37208"/>
    <cellStyle name="40% - Accent1 3 2 5 4 3" xfId="26943"/>
    <cellStyle name="40% - Accent1 3 2 5 5" xfId="11423"/>
    <cellStyle name="40% - Accent1 3 2 5 5 2" xfId="31952"/>
    <cellStyle name="40% - Accent1 3 2 5 6" xfId="21687"/>
    <cellStyle name="40% - Accent1 3 2 5 7" xfId="42479"/>
    <cellStyle name="40% - Accent1 3 2 6" xfId="1404"/>
    <cellStyle name="40% - Accent1 3 2 6 2" xfId="3893"/>
    <cellStyle name="40% - Accent1 3 2 6 2 2" xfId="9149"/>
    <cellStyle name="40% - Accent1 3 2 6 2 2 2" xfId="19417"/>
    <cellStyle name="40% - Accent1 3 2 6 2 2 2 2" xfId="39946"/>
    <cellStyle name="40% - Accent1 3 2 6 2 2 3" xfId="29681"/>
    <cellStyle name="40% - Accent1 3 2 6 2 3" xfId="14161"/>
    <cellStyle name="40% - Accent1 3 2 6 2 3 2" xfId="34690"/>
    <cellStyle name="40% - Accent1 3 2 6 2 4" xfId="24425"/>
    <cellStyle name="40% - Accent1 3 2 6 2 5" xfId="45217"/>
    <cellStyle name="40% - Accent1 3 2 6 3" xfId="6661"/>
    <cellStyle name="40% - Accent1 3 2 6 3 2" xfId="16929"/>
    <cellStyle name="40% - Accent1 3 2 6 3 2 2" xfId="37458"/>
    <cellStyle name="40% - Accent1 3 2 6 3 3" xfId="27193"/>
    <cellStyle name="40% - Accent1 3 2 6 4" xfId="11673"/>
    <cellStyle name="40% - Accent1 3 2 6 4 2" xfId="32202"/>
    <cellStyle name="40% - Accent1 3 2 6 5" xfId="21937"/>
    <cellStyle name="40% - Accent1 3 2 6 6" xfId="42729"/>
    <cellStyle name="40% - Accent1 3 2 7" xfId="2648"/>
    <cellStyle name="40% - Accent1 3 2 7 2" xfId="7904"/>
    <cellStyle name="40% - Accent1 3 2 7 2 2" xfId="18172"/>
    <cellStyle name="40% - Accent1 3 2 7 2 2 2" xfId="38701"/>
    <cellStyle name="40% - Accent1 3 2 7 2 3" xfId="28436"/>
    <cellStyle name="40% - Accent1 3 2 7 3" xfId="12916"/>
    <cellStyle name="40% - Accent1 3 2 7 3 2" xfId="33445"/>
    <cellStyle name="40% - Accent1 3 2 7 4" xfId="23180"/>
    <cellStyle name="40% - Accent1 3 2 7 5" xfId="43972"/>
    <cellStyle name="40% - Accent1 3 2 8" xfId="5416"/>
    <cellStyle name="40% - Accent1 3 2 8 2" xfId="15684"/>
    <cellStyle name="40% - Accent1 3 2 8 2 2" xfId="36213"/>
    <cellStyle name="40% - Accent1 3 2 8 3" xfId="25948"/>
    <cellStyle name="40% - Accent1 3 2 8 4" xfId="41484"/>
    <cellStyle name="40% - Accent1 3 2 9" xfId="5168"/>
    <cellStyle name="40% - Accent1 3 2 9 2" xfId="15436"/>
    <cellStyle name="40% - Accent1 3 2 9 2 2" xfId="35965"/>
    <cellStyle name="40% - Accent1 3 2 9 3" xfId="25700"/>
    <cellStyle name="40% - Accent1 3 3" xfId="206"/>
    <cellStyle name="40% - Accent1 3 3 10" xfId="20749"/>
    <cellStyle name="40% - Accent1 3 3 11" xfId="41293"/>
    <cellStyle name="40% - Accent1 3 3 2" xfId="459"/>
    <cellStyle name="40% - Accent1 3 3 2 2" xfId="960"/>
    <cellStyle name="40% - Accent1 3 3 2 2 2" xfId="2209"/>
    <cellStyle name="40% - Accent1 3 3 2 2 2 2" xfId="4697"/>
    <cellStyle name="40% - Accent1 3 3 2 2 2 2 2" xfId="9953"/>
    <cellStyle name="40% - Accent1 3 3 2 2 2 2 2 2" xfId="20221"/>
    <cellStyle name="40% - Accent1 3 3 2 2 2 2 2 2 2" xfId="40750"/>
    <cellStyle name="40% - Accent1 3 3 2 2 2 2 2 3" xfId="30485"/>
    <cellStyle name="40% - Accent1 3 3 2 2 2 2 3" xfId="14965"/>
    <cellStyle name="40% - Accent1 3 3 2 2 2 2 3 2" xfId="35494"/>
    <cellStyle name="40% - Accent1 3 3 2 2 2 2 4" xfId="25229"/>
    <cellStyle name="40% - Accent1 3 3 2 2 2 2 5" xfId="46021"/>
    <cellStyle name="40% - Accent1 3 3 2 2 2 3" xfId="7465"/>
    <cellStyle name="40% - Accent1 3 3 2 2 2 3 2" xfId="17733"/>
    <cellStyle name="40% - Accent1 3 3 2 2 2 3 2 2" xfId="38262"/>
    <cellStyle name="40% - Accent1 3 3 2 2 2 3 3" xfId="27997"/>
    <cellStyle name="40% - Accent1 3 3 2 2 2 4" xfId="12477"/>
    <cellStyle name="40% - Accent1 3 3 2 2 2 4 2" xfId="33006"/>
    <cellStyle name="40% - Accent1 3 3 2 2 2 5" xfId="22741"/>
    <cellStyle name="40% - Accent1 3 3 2 2 2 6" xfId="43533"/>
    <cellStyle name="40% - Accent1 3 3 2 2 3" xfId="3452"/>
    <cellStyle name="40% - Accent1 3 3 2 2 3 2" xfId="8708"/>
    <cellStyle name="40% - Accent1 3 3 2 2 3 2 2" xfId="18976"/>
    <cellStyle name="40% - Accent1 3 3 2 2 3 2 2 2" xfId="39505"/>
    <cellStyle name="40% - Accent1 3 3 2 2 3 2 3" xfId="29240"/>
    <cellStyle name="40% - Accent1 3 3 2 2 3 3" xfId="13720"/>
    <cellStyle name="40% - Accent1 3 3 2 2 3 3 2" xfId="34249"/>
    <cellStyle name="40% - Accent1 3 3 2 2 3 4" xfId="23984"/>
    <cellStyle name="40% - Accent1 3 3 2 2 3 5" xfId="44776"/>
    <cellStyle name="40% - Accent1 3 3 2 2 4" xfId="6220"/>
    <cellStyle name="40% - Accent1 3 3 2 2 4 2" xfId="16488"/>
    <cellStyle name="40% - Accent1 3 3 2 2 4 2 2" xfId="37017"/>
    <cellStyle name="40% - Accent1 3 3 2 2 4 3" xfId="26752"/>
    <cellStyle name="40% - Accent1 3 3 2 2 5" xfId="11232"/>
    <cellStyle name="40% - Accent1 3 3 2 2 5 2" xfId="31761"/>
    <cellStyle name="40% - Accent1 3 3 2 2 6" xfId="21496"/>
    <cellStyle name="40% - Accent1 3 3 2 2 7" xfId="42288"/>
    <cellStyle name="40% - Accent1 3 3 2 3" xfId="1710"/>
    <cellStyle name="40% - Accent1 3 3 2 3 2" xfId="4199"/>
    <cellStyle name="40% - Accent1 3 3 2 3 2 2" xfId="9455"/>
    <cellStyle name="40% - Accent1 3 3 2 3 2 2 2" xfId="19723"/>
    <cellStyle name="40% - Accent1 3 3 2 3 2 2 2 2" xfId="40252"/>
    <cellStyle name="40% - Accent1 3 3 2 3 2 2 3" xfId="29987"/>
    <cellStyle name="40% - Accent1 3 3 2 3 2 3" xfId="14467"/>
    <cellStyle name="40% - Accent1 3 3 2 3 2 3 2" xfId="34996"/>
    <cellStyle name="40% - Accent1 3 3 2 3 2 4" xfId="24731"/>
    <cellStyle name="40% - Accent1 3 3 2 3 2 5" xfId="45523"/>
    <cellStyle name="40% - Accent1 3 3 2 3 3" xfId="6967"/>
    <cellStyle name="40% - Accent1 3 3 2 3 3 2" xfId="17235"/>
    <cellStyle name="40% - Accent1 3 3 2 3 3 2 2" xfId="37764"/>
    <cellStyle name="40% - Accent1 3 3 2 3 3 3" xfId="27499"/>
    <cellStyle name="40% - Accent1 3 3 2 3 4" xfId="11979"/>
    <cellStyle name="40% - Accent1 3 3 2 3 4 2" xfId="32508"/>
    <cellStyle name="40% - Accent1 3 3 2 3 5" xfId="22243"/>
    <cellStyle name="40% - Accent1 3 3 2 3 6" xfId="43035"/>
    <cellStyle name="40% - Accent1 3 3 2 4" xfId="2954"/>
    <cellStyle name="40% - Accent1 3 3 2 4 2" xfId="8210"/>
    <cellStyle name="40% - Accent1 3 3 2 4 2 2" xfId="18478"/>
    <cellStyle name="40% - Accent1 3 3 2 4 2 2 2" xfId="39007"/>
    <cellStyle name="40% - Accent1 3 3 2 4 2 3" xfId="28742"/>
    <cellStyle name="40% - Accent1 3 3 2 4 3" xfId="13222"/>
    <cellStyle name="40% - Accent1 3 3 2 4 3 2" xfId="33751"/>
    <cellStyle name="40% - Accent1 3 3 2 4 4" xfId="23486"/>
    <cellStyle name="40% - Accent1 3 3 2 4 5" xfId="44278"/>
    <cellStyle name="40% - Accent1 3 3 2 5" xfId="5722"/>
    <cellStyle name="40% - Accent1 3 3 2 5 2" xfId="15990"/>
    <cellStyle name="40% - Accent1 3 3 2 5 2 2" xfId="36519"/>
    <cellStyle name="40% - Accent1 3 3 2 5 3" xfId="26254"/>
    <cellStyle name="40% - Accent1 3 3 2 6" xfId="10734"/>
    <cellStyle name="40% - Accent1 3 3 2 6 2" xfId="31263"/>
    <cellStyle name="40% - Accent1 3 3 2 7" xfId="20998"/>
    <cellStyle name="40% - Accent1 3 3 2 8" xfId="41790"/>
    <cellStyle name="40% - Accent1 3 3 3" xfId="711"/>
    <cellStyle name="40% - Accent1 3 3 3 2" xfId="1960"/>
    <cellStyle name="40% - Accent1 3 3 3 2 2" xfId="4448"/>
    <cellStyle name="40% - Accent1 3 3 3 2 2 2" xfId="9704"/>
    <cellStyle name="40% - Accent1 3 3 3 2 2 2 2" xfId="19972"/>
    <cellStyle name="40% - Accent1 3 3 3 2 2 2 2 2" xfId="40501"/>
    <cellStyle name="40% - Accent1 3 3 3 2 2 2 3" xfId="30236"/>
    <cellStyle name="40% - Accent1 3 3 3 2 2 3" xfId="14716"/>
    <cellStyle name="40% - Accent1 3 3 3 2 2 3 2" xfId="35245"/>
    <cellStyle name="40% - Accent1 3 3 3 2 2 4" xfId="24980"/>
    <cellStyle name="40% - Accent1 3 3 3 2 2 5" xfId="45772"/>
    <cellStyle name="40% - Accent1 3 3 3 2 3" xfId="7216"/>
    <cellStyle name="40% - Accent1 3 3 3 2 3 2" xfId="17484"/>
    <cellStyle name="40% - Accent1 3 3 3 2 3 2 2" xfId="38013"/>
    <cellStyle name="40% - Accent1 3 3 3 2 3 3" xfId="27748"/>
    <cellStyle name="40% - Accent1 3 3 3 2 4" xfId="12228"/>
    <cellStyle name="40% - Accent1 3 3 3 2 4 2" xfId="32757"/>
    <cellStyle name="40% - Accent1 3 3 3 2 5" xfId="22492"/>
    <cellStyle name="40% - Accent1 3 3 3 2 6" xfId="43284"/>
    <cellStyle name="40% - Accent1 3 3 3 3" xfId="3203"/>
    <cellStyle name="40% - Accent1 3 3 3 3 2" xfId="8459"/>
    <cellStyle name="40% - Accent1 3 3 3 3 2 2" xfId="18727"/>
    <cellStyle name="40% - Accent1 3 3 3 3 2 2 2" xfId="39256"/>
    <cellStyle name="40% - Accent1 3 3 3 3 2 3" xfId="28991"/>
    <cellStyle name="40% - Accent1 3 3 3 3 3" xfId="13471"/>
    <cellStyle name="40% - Accent1 3 3 3 3 3 2" xfId="34000"/>
    <cellStyle name="40% - Accent1 3 3 3 3 4" xfId="23735"/>
    <cellStyle name="40% - Accent1 3 3 3 3 5" xfId="44527"/>
    <cellStyle name="40% - Accent1 3 3 3 4" xfId="5971"/>
    <cellStyle name="40% - Accent1 3 3 3 4 2" xfId="16239"/>
    <cellStyle name="40% - Accent1 3 3 3 4 2 2" xfId="36768"/>
    <cellStyle name="40% - Accent1 3 3 3 4 3" xfId="26503"/>
    <cellStyle name="40% - Accent1 3 3 3 5" xfId="10983"/>
    <cellStyle name="40% - Accent1 3 3 3 5 2" xfId="31512"/>
    <cellStyle name="40% - Accent1 3 3 3 6" xfId="21247"/>
    <cellStyle name="40% - Accent1 3 3 3 7" xfId="42039"/>
    <cellStyle name="40% - Accent1 3 3 4" xfId="1208"/>
    <cellStyle name="40% - Accent1 3 3 4 2" xfId="2457"/>
    <cellStyle name="40% - Accent1 3 3 4 2 2" xfId="4945"/>
    <cellStyle name="40% - Accent1 3 3 4 2 2 2" xfId="10201"/>
    <cellStyle name="40% - Accent1 3 3 4 2 2 2 2" xfId="20469"/>
    <cellStyle name="40% - Accent1 3 3 4 2 2 2 2 2" xfId="40998"/>
    <cellStyle name="40% - Accent1 3 3 4 2 2 2 3" xfId="30733"/>
    <cellStyle name="40% - Accent1 3 3 4 2 2 3" xfId="15213"/>
    <cellStyle name="40% - Accent1 3 3 4 2 2 3 2" xfId="35742"/>
    <cellStyle name="40% - Accent1 3 3 4 2 2 4" xfId="25477"/>
    <cellStyle name="40% - Accent1 3 3 4 2 2 5" xfId="46269"/>
    <cellStyle name="40% - Accent1 3 3 4 2 3" xfId="7713"/>
    <cellStyle name="40% - Accent1 3 3 4 2 3 2" xfId="17981"/>
    <cellStyle name="40% - Accent1 3 3 4 2 3 2 2" xfId="38510"/>
    <cellStyle name="40% - Accent1 3 3 4 2 3 3" xfId="28245"/>
    <cellStyle name="40% - Accent1 3 3 4 2 4" xfId="12725"/>
    <cellStyle name="40% - Accent1 3 3 4 2 4 2" xfId="33254"/>
    <cellStyle name="40% - Accent1 3 3 4 2 5" xfId="22989"/>
    <cellStyle name="40% - Accent1 3 3 4 2 6" xfId="43781"/>
    <cellStyle name="40% - Accent1 3 3 4 3" xfId="3700"/>
    <cellStyle name="40% - Accent1 3 3 4 3 2" xfId="8956"/>
    <cellStyle name="40% - Accent1 3 3 4 3 2 2" xfId="19224"/>
    <cellStyle name="40% - Accent1 3 3 4 3 2 2 2" xfId="39753"/>
    <cellStyle name="40% - Accent1 3 3 4 3 2 3" xfId="29488"/>
    <cellStyle name="40% - Accent1 3 3 4 3 3" xfId="13968"/>
    <cellStyle name="40% - Accent1 3 3 4 3 3 2" xfId="34497"/>
    <cellStyle name="40% - Accent1 3 3 4 3 4" xfId="24232"/>
    <cellStyle name="40% - Accent1 3 3 4 3 5" xfId="45024"/>
    <cellStyle name="40% - Accent1 3 3 4 4" xfId="6468"/>
    <cellStyle name="40% - Accent1 3 3 4 4 2" xfId="16736"/>
    <cellStyle name="40% - Accent1 3 3 4 4 2 2" xfId="37265"/>
    <cellStyle name="40% - Accent1 3 3 4 4 3" xfId="27000"/>
    <cellStyle name="40% - Accent1 3 3 4 5" xfId="11480"/>
    <cellStyle name="40% - Accent1 3 3 4 5 2" xfId="32009"/>
    <cellStyle name="40% - Accent1 3 3 4 6" xfId="21744"/>
    <cellStyle name="40% - Accent1 3 3 4 7" xfId="42536"/>
    <cellStyle name="40% - Accent1 3 3 5" xfId="1461"/>
    <cellStyle name="40% - Accent1 3 3 5 2" xfId="3950"/>
    <cellStyle name="40% - Accent1 3 3 5 2 2" xfId="9206"/>
    <cellStyle name="40% - Accent1 3 3 5 2 2 2" xfId="19474"/>
    <cellStyle name="40% - Accent1 3 3 5 2 2 2 2" xfId="40003"/>
    <cellStyle name="40% - Accent1 3 3 5 2 2 3" xfId="29738"/>
    <cellStyle name="40% - Accent1 3 3 5 2 3" xfId="14218"/>
    <cellStyle name="40% - Accent1 3 3 5 2 3 2" xfId="34747"/>
    <cellStyle name="40% - Accent1 3 3 5 2 4" xfId="24482"/>
    <cellStyle name="40% - Accent1 3 3 5 2 5" xfId="45274"/>
    <cellStyle name="40% - Accent1 3 3 5 3" xfId="6718"/>
    <cellStyle name="40% - Accent1 3 3 5 3 2" xfId="16986"/>
    <cellStyle name="40% - Accent1 3 3 5 3 2 2" xfId="37515"/>
    <cellStyle name="40% - Accent1 3 3 5 3 3" xfId="27250"/>
    <cellStyle name="40% - Accent1 3 3 5 4" xfId="11730"/>
    <cellStyle name="40% - Accent1 3 3 5 4 2" xfId="32259"/>
    <cellStyle name="40% - Accent1 3 3 5 5" xfId="21994"/>
    <cellStyle name="40% - Accent1 3 3 5 6" xfId="42786"/>
    <cellStyle name="40% - Accent1 3 3 6" xfId="2705"/>
    <cellStyle name="40% - Accent1 3 3 6 2" xfId="7961"/>
    <cellStyle name="40% - Accent1 3 3 6 2 2" xfId="18229"/>
    <cellStyle name="40% - Accent1 3 3 6 2 2 2" xfId="38758"/>
    <cellStyle name="40% - Accent1 3 3 6 2 3" xfId="28493"/>
    <cellStyle name="40% - Accent1 3 3 6 3" xfId="12973"/>
    <cellStyle name="40% - Accent1 3 3 6 3 2" xfId="33502"/>
    <cellStyle name="40% - Accent1 3 3 6 4" xfId="23237"/>
    <cellStyle name="40% - Accent1 3 3 6 5" xfId="44029"/>
    <cellStyle name="40% - Accent1 3 3 7" xfId="5473"/>
    <cellStyle name="40% - Accent1 3 3 7 2" xfId="15741"/>
    <cellStyle name="40% - Accent1 3 3 7 2 2" xfId="36270"/>
    <cellStyle name="40% - Accent1 3 3 7 3" xfId="26005"/>
    <cellStyle name="40% - Accent1 3 3 7 4" xfId="41541"/>
    <cellStyle name="40% - Accent1 3 3 8" xfId="5225"/>
    <cellStyle name="40% - Accent1 3 3 8 2" xfId="15493"/>
    <cellStyle name="40% - Accent1 3 3 8 2 2" xfId="36022"/>
    <cellStyle name="40% - Accent1 3 3 8 3" xfId="25757"/>
    <cellStyle name="40% - Accent1 3 3 9" xfId="10485"/>
    <cellStyle name="40% - Accent1 3 3 9 2" xfId="31014"/>
    <cellStyle name="40% - Accent1 3 4" xfId="342"/>
    <cellStyle name="40% - Accent1 3 4 2" xfId="843"/>
    <cellStyle name="40% - Accent1 3 4 2 2" xfId="2092"/>
    <cellStyle name="40% - Accent1 3 4 2 2 2" xfId="4580"/>
    <cellStyle name="40% - Accent1 3 4 2 2 2 2" xfId="9836"/>
    <cellStyle name="40% - Accent1 3 4 2 2 2 2 2" xfId="20104"/>
    <cellStyle name="40% - Accent1 3 4 2 2 2 2 2 2" xfId="40633"/>
    <cellStyle name="40% - Accent1 3 4 2 2 2 2 3" xfId="30368"/>
    <cellStyle name="40% - Accent1 3 4 2 2 2 3" xfId="14848"/>
    <cellStyle name="40% - Accent1 3 4 2 2 2 3 2" xfId="35377"/>
    <cellStyle name="40% - Accent1 3 4 2 2 2 4" xfId="25112"/>
    <cellStyle name="40% - Accent1 3 4 2 2 2 5" xfId="45904"/>
    <cellStyle name="40% - Accent1 3 4 2 2 3" xfId="7348"/>
    <cellStyle name="40% - Accent1 3 4 2 2 3 2" xfId="17616"/>
    <cellStyle name="40% - Accent1 3 4 2 2 3 2 2" xfId="38145"/>
    <cellStyle name="40% - Accent1 3 4 2 2 3 3" xfId="27880"/>
    <cellStyle name="40% - Accent1 3 4 2 2 4" xfId="12360"/>
    <cellStyle name="40% - Accent1 3 4 2 2 4 2" xfId="32889"/>
    <cellStyle name="40% - Accent1 3 4 2 2 5" xfId="22624"/>
    <cellStyle name="40% - Accent1 3 4 2 2 6" xfId="43416"/>
    <cellStyle name="40% - Accent1 3 4 2 3" xfId="3335"/>
    <cellStyle name="40% - Accent1 3 4 2 3 2" xfId="8591"/>
    <cellStyle name="40% - Accent1 3 4 2 3 2 2" xfId="18859"/>
    <cellStyle name="40% - Accent1 3 4 2 3 2 2 2" xfId="39388"/>
    <cellStyle name="40% - Accent1 3 4 2 3 2 3" xfId="29123"/>
    <cellStyle name="40% - Accent1 3 4 2 3 3" xfId="13603"/>
    <cellStyle name="40% - Accent1 3 4 2 3 3 2" xfId="34132"/>
    <cellStyle name="40% - Accent1 3 4 2 3 4" xfId="23867"/>
    <cellStyle name="40% - Accent1 3 4 2 3 5" xfId="44659"/>
    <cellStyle name="40% - Accent1 3 4 2 4" xfId="6103"/>
    <cellStyle name="40% - Accent1 3 4 2 4 2" xfId="16371"/>
    <cellStyle name="40% - Accent1 3 4 2 4 2 2" xfId="36900"/>
    <cellStyle name="40% - Accent1 3 4 2 4 3" xfId="26635"/>
    <cellStyle name="40% - Accent1 3 4 2 5" xfId="11115"/>
    <cellStyle name="40% - Accent1 3 4 2 5 2" xfId="31644"/>
    <cellStyle name="40% - Accent1 3 4 2 6" xfId="21379"/>
    <cellStyle name="40% - Accent1 3 4 2 7" xfId="42171"/>
    <cellStyle name="40% - Accent1 3 4 3" xfId="1593"/>
    <cellStyle name="40% - Accent1 3 4 3 2" xfId="4082"/>
    <cellStyle name="40% - Accent1 3 4 3 2 2" xfId="9338"/>
    <cellStyle name="40% - Accent1 3 4 3 2 2 2" xfId="19606"/>
    <cellStyle name="40% - Accent1 3 4 3 2 2 2 2" xfId="40135"/>
    <cellStyle name="40% - Accent1 3 4 3 2 2 3" xfId="29870"/>
    <cellStyle name="40% - Accent1 3 4 3 2 3" xfId="14350"/>
    <cellStyle name="40% - Accent1 3 4 3 2 3 2" xfId="34879"/>
    <cellStyle name="40% - Accent1 3 4 3 2 4" xfId="24614"/>
    <cellStyle name="40% - Accent1 3 4 3 2 5" xfId="45406"/>
    <cellStyle name="40% - Accent1 3 4 3 3" xfId="6850"/>
    <cellStyle name="40% - Accent1 3 4 3 3 2" xfId="17118"/>
    <cellStyle name="40% - Accent1 3 4 3 3 2 2" xfId="37647"/>
    <cellStyle name="40% - Accent1 3 4 3 3 3" xfId="27382"/>
    <cellStyle name="40% - Accent1 3 4 3 4" xfId="11862"/>
    <cellStyle name="40% - Accent1 3 4 3 4 2" xfId="32391"/>
    <cellStyle name="40% - Accent1 3 4 3 5" xfId="22126"/>
    <cellStyle name="40% - Accent1 3 4 3 6" xfId="42918"/>
    <cellStyle name="40% - Accent1 3 4 4" xfId="2837"/>
    <cellStyle name="40% - Accent1 3 4 4 2" xfId="8093"/>
    <cellStyle name="40% - Accent1 3 4 4 2 2" xfId="18361"/>
    <cellStyle name="40% - Accent1 3 4 4 2 2 2" xfId="38890"/>
    <cellStyle name="40% - Accent1 3 4 4 2 3" xfId="28625"/>
    <cellStyle name="40% - Accent1 3 4 4 3" xfId="13105"/>
    <cellStyle name="40% - Accent1 3 4 4 3 2" xfId="33634"/>
    <cellStyle name="40% - Accent1 3 4 4 4" xfId="23369"/>
    <cellStyle name="40% - Accent1 3 4 4 5" xfId="44161"/>
    <cellStyle name="40% - Accent1 3 4 5" xfId="5605"/>
    <cellStyle name="40% - Accent1 3 4 5 2" xfId="15873"/>
    <cellStyle name="40% - Accent1 3 4 5 2 2" xfId="36402"/>
    <cellStyle name="40% - Accent1 3 4 5 3" xfId="26137"/>
    <cellStyle name="40% - Accent1 3 4 6" xfId="10617"/>
    <cellStyle name="40% - Accent1 3 4 6 2" xfId="31146"/>
    <cellStyle name="40% - Accent1 3 4 7" xfId="20881"/>
    <cellStyle name="40% - Accent1 3 4 8" xfId="41673"/>
    <cellStyle name="40% - Accent1 3 5" xfId="594"/>
    <cellStyle name="40% - Accent1 3 5 2" xfId="1843"/>
    <cellStyle name="40% - Accent1 3 5 2 2" xfId="4331"/>
    <cellStyle name="40% - Accent1 3 5 2 2 2" xfId="9587"/>
    <cellStyle name="40% - Accent1 3 5 2 2 2 2" xfId="19855"/>
    <cellStyle name="40% - Accent1 3 5 2 2 2 2 2" xfId="40384"/>
    <cellStyle name="40% - Accent1 3 5 2 2 2 3" xfId="30119"/>
    <cellStyle name="40% - Accent1 3 5 2 2 3" xfId="14599"/>
    <cellStyle name="40% - Accent1 3 5 2 2 3 2" xfId="35128"/>
    <cellStyle name="40% - Accent1 3 5 2 2 4" xfId="24863"/>
    <cellStyle name="40% - Accent1 3 5 2 2 5" xfId="45655"/>
    <cellStyle name="40% - Accent1 3 5 2 3" xfId="7099"/>
    <cellStyle name="40% - Accent1 3 5 2 3 2" xfId="17367"/>
    <cellStyle name="40% - Accent1 3 5 2 3 2 2" xfId="37896"/>
    <cellStyle name="40% - Accent1 3 5 2 3 3" xfId="27631"/>
    <cellStyle name="40% - Accent1 3 5 2 4" xfId="12111"/>
    <cellStyle name="40% - Accent1 3 5 2 4 2" xfId="32640"/>
    <cellStyle name="40% - Accent1 3 5 2 5" xfId="22375"/>
    <cellStyle name="40% - Accent1 3 5 2 6" xfId="43167"/>
    <cellStyle name="40% - Accent1 3 5 3" xfId="3086"/>
    <cellStyle name="40% - Accent1 3 5 3 2" xfId="8342"/>
    <cellStyle name="40% - Accent1 3 5 3 2 2" xfId="18610"/>
    <cellStyle name="40% - Accent1 3 5 3 2 2 2" xfId="39139"/>
    <cellStyle name="40% - Accent1 3 5 3 2 3" xfId="28874"/>
    <cellStyle name="40% - Accent1 3 5 3 3" xfId="13354"/>
    <cellStyle name="40% - Accent1 3 5 3 3 2" xfId="33883"/>
    <cellStyle name="40% - Accent1 3 5 3 4" xfId="23618"/>
    <cellStyle name="40% - Accent1 3 5 3 5" xfId="44410"/>
    <cellStyle name="40% - Accent1 3 5 4" xfId="5854"/>
    <cellStyle name="40% - Accent1 3 5 4 2" xfId="16122"/>
    <cellStyle name="40% - Accent1 3 5 4 2 2" xfId="36651"/>
    <cellStyle name="40% - Accent1 3 5 4 3" xfId="26386"/>
    <cellStyle name="40% - Accent1 3 5 5" xfId="10866"/>
    <cellStyle name="40% - Accent1 3 5 5 2" xfId="31395"/>
    <cellStyle name="40% - Accent1 3 5 6" xfId="21130"/>
    <cellStyle name="40% - Accent1 3 5 7" xfId="41922"/>
    <cellStyle name="40% - Accent1 3 6" xfId="1091"/>
    <cellStyle name="40% - Accent1 3 6 2" xfId="2340"/>
    <cellStyle name="40% - Accent1 3 6 2 2" xfId="4828"/>
    <cellStyle name="40% - Accent1 3 6 2 2 2" xfId="10084"/>
    <cellStyle name="40% - Accent1 3 6 2 2 2 2" xfId="20352"/>
    <cellStyle name="40% - Accent1 3 6 2 2 2 2 2" xfId="40881"/>
    <cellStyle name="40% - Accent1 3 6 2 2 2 3" xfId="30616"/>
    <cellStyle name="40% - Accent1 3 6 2 2 3" xfId="15096"/>
    <cellStyle name="40% - Accent1 3 6 2 2 3 2" xfId="35625"/>
    <cellStyle name="40% - Accent1 3 6 2 2 4" xfId="25360"/>
    <cellStyle name="40% - Accent1 3 6 2 2 5" xfId="46152"/>
    <cellStyle name="40% - Accent1 3 6 2 3" xfId="7596"/>
    <cellStyle name="40% - Accent1 3 6 2 3 2" xfId="17864"/>
    <cellStyle name="40% - Accent1 3 6 2 3 2 2" xfId="38393"/>
    <cellStyle name="40% - Accent1 3 6 2 3 3" xfId="28128"/>
    <cellStyle name="40% - Accent1 3 6 2 4" xfId="12608"/>
    <cellStyle name="40% - Accent1 3 6 2 4 2" xfId="33137"/>
    <cellStyle name="40% - Accent1 3 6 2 5" xfId="22872"/>
    <cellStyle name="40% - Accent1 3 6 2 6" xfId="43664"/>
    <cellStyle name="40% - Accent1 3 6 3" xfId="3583"/>
    <cellStyle name="40% - Accent1 3 6 3 2" xfId="8839"/>
    <cellStyle name="40% - Accent1 3 6 3 2 2" xfId="19107"/>
    <cellStyle name="40% - Accent1 3 6 3 2 2 2" xfId="39636"/>
    <cellStyle name="40% - Accent1 3 6 3 2 3" xfId="29371"/>
    <cellStyle name="40% - Accent1 3 6 3 3" xfId="13851"/>
    <cellStyle name="40% - Accent1 3 6 3 3 2" xfId="34380"/>
    <cellStyle name="40% - Accent1 3 6 3 4" xfId="24115"/>
    <cellStyle name="40% - Accent1 3 6 3 5" xfId="44907"/>
    <cellStyle name="40% - Accent1 3 6 4" xfId="6351"/>
    <cellStyle name="40% - Accent1 3 6 4 2" xfId="16619"/>
    <cellStyle name="40% - Accent1 3 6 4 2 2" xfId="37148"/>
    <cellStyle name="40% - Accent1 3 6 4 3" xfId="26883"/>
    <cellStyle name="40% - Accent1 3 6 5" xfId="11363"/>
    <cellStyle name="40% - Accent1 3 6 5 2" xfId="31892"/>
    <cellStyle name="40% - Accent1 3 6 6" xfId="21627"/>
    <cellStyle name="40% - Accent1 3 6 7" xfId="42419"/>
    <cellStyle name="40% - Accent1 3 7" xfId="1344"/>
    <cellStyle name="40% - Accent1 3 7 2" xfId="3833"/>
    <cellStyle name="40% - Accent1 3 7 2 2" xfId="9089"/>
    <cellStyle name="40% - Accent1 3 7 2 2 2" xfId="19357"/>
    <cellStyle name="40% - Accent1 3 7 2 2 2 2" xfId="39886"/>
    <cellStyle name="40% - Accent1 3 7 2 2 3" xfId="29621"/>
    <cellStyle name="40% - Accent1 3 7 2 3" xfId="14101"/>
    <cellStyle name="40% - Accent1 3 7 2 3 2" xfId="34630"/>
    <cellStyle name="40% - Accent1 3 7 2 4" xfId="24365"/>
    <cellStyle name="40% - Accent1 3 7 2 5" xfId="45157"/>
    <cellStyle name="40% - Accent1 3 7 3" xfId="6601"/>
    <cellStyle name="40% - Accent1 3 7 3 2" xfId="16869"/>
    <cellStyle name="40% - Accent1 3 7 3 2 2" xfId="37398"/>
    <cellStyle name="40% - Accent1 3 7 3 3" xfId="27133"/>
    <cellStyle name="40% - Accent1 3 7 4" xfId="11613"/>
    <cellStyle name="40% - Accent1 3 7 4 2" xfId="32142"/>
    <cellStyle name="40% - Accent1 3 7 5" xfId="21877"/>
    <cellStyle name="40% - Accent1 3 7 6" xfId="42669"/>
    <cellStyle name="40% - Accent1 3 8" xfId="2588"/>
    <cellStyle name="40% - Accent1 3 8 2" xfId="7844"/>
    <cellStyle name="40% - Accent1 3 8 2 2" xfId="18112"/>
    <cellStyle name="40% - Accent1 3 8 2 2 2" xfId="38641"/>
    <cellStyle name="40% - Accent1 3 8 2 3" xfId="28376"/>
    <cellStyle name="40% - Accent1 3 8 3" xfId="12856"/>
    <cellStyle name="40% - Accent1 3 8 3 2" xfId="33385"/>
    <cellStyle name="40% - Accent1 3 8 4" xfId="23120"/>
    <cellStyle name="40% - Accent1 3 8 5" xfId="43912"/>
    <cellStyle name="40% - Accent1 3 9" xfId="5356"/>
    <cellStyle name="40% - Accent1 3 9 2" xfId="15624"/>
    <cellStyle name="40% - Accent1 3 9 2 2" xfId="36153"/>
    <cellStyle name="40% - Accent1 3 9 3" xfId="25888"/>
    <cellStyle name="40% - Accent1 3 9 4" xfId="41424"/>
    <cellStyle name="40% - Accent1 4" xfId="105"/>
    <cellStyle name="40% - Accent1 4 10" xfId="10388"/>
    <cellStyle name="40% - Accent1 4 10 2" xfId="30917"/>
    <cellStyle name="40% - Accent1 4 11" xfId="20652"/>
    <cellStyle name="40% - Accent1 4 12" xfId="41196"/>
    <cellStyle name="40% - Accent1 4 2" xfId="226"/>
    <cellStyle name="40% - Accent1 4 2 10" xfId="20769"/>
    <cellStyle name="40% - Accent1 4 2 11" xfId="41313"/>
    <cellStyle name="40% - Accent1 4 2 2" xfId="479"/>
    <cellStyle name="40% - Accent1 4 2 2 2" xfId="980"/>
    <cellStyle name="40% - Accent1 4 2 2 2 2" xfId="2229"/>
    <cellStyle name="40% - Accent1 4 2 2 2 2 2" xfId="4717"/>
    <cellStyle name="40% - Accent1 4 2 2 2 2 2 2" xfId="9973"/>
    <cellStyle name="40% - Accent1 4 2 2 2 2 2 2 2" xfId="20241"/>
    <cellStyle name="40% - Accent1 4 2 2 2 2 2 2 2 2" xfId="40770"/>
    <cellStyle name="40% - Accent1 4 2 2 2 2 2 2 3" xfId="30505"/>
    <cellStyle name="40% - Accent1 4 2 2 2 2 2 3" xfId="14985"/>
    <cellStyle name="40% - Accent1 4 2 2 2 2 2 3 2" xfId="35514"/>
    <cellStyle name="40% - Accent1 4 2 2 2 2 2 4" xfId="25249"/>
    <cellStyle name="40% - Accent1 4 2 2 2 2 2 5" xfId="46041"/>
    <cellStyle name="40% - Accent1 4 2 2 2 2 3" xfId="7485"/>
    <cellStyle name="40% - Accent1 4 2 2 2 2 3 2" xfId="17753"/>
    <cellStyle name="40% - Accent1 4 2 2 2 2 3 2 2" xfId="38282"/>
    <cellStyle name="40% - Accent1 4 2 2 2 2 3 3" xfId="28017"/>
    <cellStyle name="40% - Accent1 4 2 2 2 2 4" xfId="12497"/>
    <cellStyle name="40% - Accent1 4 2 2 2 2 4 2" xfId="33026"/>
    <cellStyle name="40% - Accent1 4 2 2 2 2 5" xfId="22761"/>
    <cellStyle name="40% - Accent1 4 2 2 2 2 6" xfId="43553"/>
    <cellStyle name="40% - Accent1 4 2 2 2 3" xfId="3472"/>
    <cellStyle name="40% - Accent1 4 2 2 2 3 2" xfId="8728"/>
    <cellStyle name="40% - Accent1 4 2 2 2 3 2 2" xfId="18996"/>
    <cellStyle name="40% - Accent1 4 2 2 2 3 2 2 2" xfId="39525"/>
    <cellStyle name="40% - Accent1 4 2 2 2 3 2 3" xfId="29260"/>
    <cellStyle name="40% - Accent1 4 2 2 2 3 3" xfId="13740"/>
    <cellStyle name="40% - Accent1 4 2 2 2 3 3 2" xfId="34269"/>
    <cellStyle name="40% - Accent1 4 2 2 2 3 4" xfId="24004"/>
    <cellStyle name="40% - Accent1 4 2 2 2 3 5" xfId="44796"/>
    <cellStyle name="40% - Accent1 4 2 2 2 4" xfId="6240"/>
    <cellStyle name="40% - Accent1 4 2 2 2 4 2" xfId="16508"/>
    <cellStyle name="40% - Accent1 4 2 2 2 4 2 2" xfId="37037"/>
    <cellStyle name="40% - Accent1 4 2 2 2 4 3" xfId="26772"/>
    <cellStyle name="40% - Accent1 4 2 2 2 5" xfId="11252"/>
    <cellStyle name="40% - Accent1 4 2 2 2 5 2" xfId="31781"/>
    <cellStyle name="40% - Accent1 4 2 2 2 6" xfId="21516"/>
    <cellStyle name="40% - Accent1 4 2 2 2 7" xfId="42308"/>
    <cellStyle name="40% - Accent1 4 2 2 3" xfId="1730"/>
    <cellStyle name="40% - Accent1 4 2 2 3 2" xfId="4219"/>
    <cellStyle name="40% - Accent1 4 2 2 3 2 2" xfId="9475"/>
    <cellStyle name="40% - Accent1 4 2 2 3 2 2 2" xfId="19743"/>
    <cellStyle name="40% - Accent1 4 2 2 3 2 2 2 2" xfId="40272"/>
    <cellStyle name="40% - Accent1 4 2 2 3 2 2 3" xfId="30007"/>
    <cellStyle name="40% - Accent1 4 2 2 3 2 3" xfId="14487"/>
    <cellStyle name="40% - Accent1 4 2 2 3 2 3 2" xfId="35016"/>
    <cellStyle name="40% - Accent1 4 2 2 3 2 4" xfId="24751"/>
    <cellStyle name="40% - Accent1 4 2 2 3 2 5" xfId="45543"/>
    <cellStyle name="40% - Accent1 4 2 2 3 3" xfId="6987"/>
    <cellStyle name="40% - Accent1 4 2 2 3 3 2" xfId="17255"/>
    <cellStyle name="40% - Accent1 4 2 2 3 3 2 2" xfId="37784"/>
    <cellStyle name="40% - Accent1 4 2 2 3 3 3" xfId="27519"/>
    <cellStyle name="40% - Accent1 4 2 2 3 4" xfId="11999"/>
    <cellStyle name="40% - Accent1 4 2 2 3 4 2" xfId="32528"/>
    <cellStyle name="40% - Accent1 4 2 2 3 5" xfId="22263"/>
    <cellStyle name="40% - Accent1 4 2 2 3 6" xfId="43055"/>
    <cellStyle name="40% - Accent1 4 2 2 4" xfId="2974"/>
    <cellStyle name="40% - Accent1 4 2 2 4 2" xfId="8230"/>
    <cellStyle name="40% - Accent1 4 2 2 4 2 2" xfId="18498"/>
    <cellStyle name="40% - Accent1 4 2 2 4 2 2 2" xfId="39027"/>
    <cellStyle name="40% - Accent1 4 2 2 4 2 3" xfId="28762"/>
    <cellStyle name="40% - Accent1 4 2 2 4 3" xfId="13242"/>
    <cellStyle name="40% - Accent1 4 2 2 4 3 2" xfId="33771"/>
    <cellStyle name="40% - Accent1 4 2 2 4 4" xfId="23506"/>
    <cellStyle name="40% - Accent1 4 2 2 4 5" xfId="44298"/>
    <cellStyle name="40% - Accent1 4 2 2 5" xfId="5742"/>
    <cellStyle name="40% - Accent1 4 2 2 5 2" xfId="16010"/>
    <cellStyle name="40% - Accent1 4 2 2 5 2 2" xfId="36539"/>
    <cellStyle name="40% - Accent1 4 2 2 5 3" xfId="26274"/>
    <cellStyle name="40% - Accent1 4 2 2 6" xfId="10754"/>
    <cellStyle name="40% - Accent1 4 2 2 6 2" xfId="31283"/>
    <cellStyle name="40% - Accent1 4 2 2 7" xfId="21018"/>
    <cellStyle name="40% - Accent1 4 2 2 8" xfId="41810"/>
    <cellStyle name="40% - Accent1 4 2 3" xfId="731"/>
    <cellStyle name="40% - Accent1 4 2 3 2" xfId="1980"/>
    <cellStyle name="40% - Accent1 4 2 3 2 2" xfId="4468"/>
    <cellStyle name="40% - Accent1 4 2 3 2 2 2" xfId="9724"/>
    <cellStyle name="40% - Accent1 4 2 3 2 2 2 2" xfId="19992"/>
    <cellStyle name="40% - Accent1 4 2 3 2 2 2 2 2" xfId="40521"/>
    <cellStyle name="40% - Accent1 4 2 3 2 2 2 3" xfId="30256"/>
    <cellStyle name="40% - Accent1 4 2 3 2 2 3" xfId="14736"/>
    <cellStyle name="40% - Accent1 4 2 3 2 2 3 2" xfId="35265"/>
    <cellStyle name="40% - Accent1 4 2 3 2 2 4" xfId="25000"/>
    <cellStyle name="40% - Accent1 4 2 3 2 2 5" xfId="45792"/>
    <cellStyle name="40% - Accent1 4 2 3 2 3" xfId="7236"/>
    <cellStyle name="40% - Accent1 4 2 3 2 3 2" xfId="17504"/>
    <cellStyle name="40% - Accent1 4 2 3 2 3 2 2" xfId="38033"/>
    <cellStyle name="40% - Accent1 4 2 3 2 3 3" xfId="27768"/>
    <cellStyle name="40% - Accent1 4 2 3 2 4" xfId="12248"/>
    <cellStyle name="40% - Accent1 4 2 3 2 4 2" xfId="32777"/>
    <cellStyle name="40% - Accent1 4 2 3 2 5" xfId="22512"/>
    <cellStyle name="40% - Accent1 4 2 3 2 6" xfId="43304"/>
    <cellStyle name="40% - Accent1 4 2 3 3" xfId="3223"/>
    <cellStyle name="40% - Accent1 4 2 3 3 2" xfId="8479"/>
    <cellStyle name="40% - Accent1 4 2 3 3 2 2" xfId="18747"/>
    <cellStyle name="40% - Accent1 4 2 3 3 2 2 2" xfId="39276"/>
    <cellStyle name="40% - Accent1 4 2 3 3 2 3" xfId="29011"/>
    <cellStyle name="40% - Accent1 4 2 3 3 3" xfId="13491"/>
    <cellStyle name="40% - Accent1 4 2 3 3 3 2" xfId="34020"/>
    <cellStyle name="40% - Accent1 4 2 3 3 4" xfId="23755"/>
    <cellStyle name="40% - Accent1 4 2 3 3 5" xfId="44547"/>
    <cellStyle name="40% - Accent1 4 2 3 4" xfId="5991"/>
    <cellStyle name="40% - Accent1 4 2 3 4 2" xfId="16259"/>
    <cellStyle name="40% - Accent1 4 2 3 4 2 2" xfId="36788"/>
    <cellStyle name="40% - Accent1 4 2 3 4 3" xfId="26523"/>
    <cellStyle name="40% - Accent1 4 2 3 5" xfId="11003"/>
    <cellStyle name="40% - Accent1 4 2 3 5 2" xfId="31532"/>
    <cellStyle name="40% - Accent1 4 2 3 6" xfId="21267"/>
    <cellStyle name="40% - Accent1 4 2 3 7" xfId="42059"/>
    <cellStyle name="40% - Accent1 4 2 4" xfId="1228"/>
    <cellStyle name="40% - Accent1 4 2 4 2" xfId="2477"/>
    <cellStyle name="40% - Accent1 4 2 4 2 2" xfId="4965"/>
    <cellStyle name="40% - Accent1 4 2 4 2 2 2" xfId="10221"/>
    <cellStyle name="40% - Accent1 4 2 4 2 2 2 2" xfId="20489"/>
    <cellStyle name="40% - Accent1 4 2 4 2 2 2 2 2" xfId="41018"/>
    <cellStyle name="40% - Accent1 4 2 4 2 2 2 3" xfId="30753"/>
    <cellStyle name="40% - Accent1 4 2 4 2 2 3" xfId="15233"/>
    <cellStyle name="40% - Accent1 4 2 4 2 2 3 2" xfId="35762"/>
    <cellStyle name="40% - Accent1 4 2 4 2 2 4" xfId="25497"/>
    <cellStyle name="40% - Accent1 4 2 4 2 2 5" xfId="46289"/>
    <cellStyle name="40% - Accent1 4 2 4 2 3" xfId="7733"/>
    <cellStyle name="40% - Accent1 4 2 4 2 3 2" xfId="18001"/>
    <cellStyle name="40% - Accent1 4 2 4 2 3 2 2" xfId="38530"/>
    <cellStyle name="40% - Accent1 4 2 4 2 3 3" xfId="28265"/>
    <cellStyle name="40% - Accent1 4 2 4 2 4" xfId="12745"/>
    <cellStyle name="40% - Accent1 4 2 4 2 4 2" xfId="33274"/>
    <cellStyle name="40% - Accent1 4 2 4 2 5" xfId="23009"/>
    <cellStyle name="40% - Accent1 4 2 4 2 6" xfId="43801"/>
    <cellStyle name="40% - Accent1 4 2 4 3" xfId="3720"/>
    <cellStyle name="40% - Accent1 4 2 4 3 2" xfId="8976"/>
    <cellStyle name="40% - Accent1 4 2 4 3 2 2" xfId="19244"/>
    <cellStyle name="40% - Accent1 4 2 4 3 2 2 2" xfId="39773"/>
    <cellStyle name="40% - Accent1 4 2 4 3 2 3" xfId="29508"/>
    <cellStyle name="40% - Accent1 4 2 4 3 3" xfId="13988"/>
    <cellStyle name="40% - Accent1 4 2 4 3 3 2" xfId="34517"/>
    <cellStyle name="40% - Accent1 4 2 4 3 4" xfId="24252"/>
    <cellStyle name="40% - Accent1 4 2 4 3 5" xfId="45044"/>
    <cellStyle name="40% - Accent1 4 2 4 4" xfId="6488"/>
    <cellStyle name="40% - Accent1 4 2 4 4 2" xfId="16756"/>
    <cellStyle name="40% - Accent1 4 2 4 4 2 2" xfId="37285"/>
    <cellStyle name="40% - Accent1 4 2 4 4 3" xfId="27020"/>
    <cellStyle name="40% - Accent1 4 2 4 5" xfId="11500"/>
    <cellStyle name="40% - Accent1 4 2 4 5 2" xfId="32029"/>
    <cellStyle name="40% - Accent1 4 2 4 6" xfId="21764"/>
    <cellStyle name="40% - Accent1 4 2 4 7" xfId="42556"/>
    <cellStyle name="40% - Accent1 4 2 5" xfId="1481"/>
    <cellStyle name="40% - Accent1 4 2 5 2" xfId="3970"/>
    <cellStyle name="40% - Accent1 4 2 5 2 2" xfId="9226"/>
    <cellStyle name="40% - Accent1 4 2 5 2 2 2" xfId="19494"/>
    <cellStyle name="40% - Accent1 4 2 5 2 2 2 2" xfId="40023"/>
    <cellStyle name="40% - Accent1 4 2 5 2 2 3" xfId="29758"/>
    <cellStyle name="40% - Accent1 4 2 5 2 3" xfId="14238"/>
    <cellStyle name="40% - Accent1 4 2 5 2 3 2" xfId="34767"/>
    <cellStyle name="40% - Accent1 4 2 5 2 4" xfId="24502"/>
    <cellStyle name="40% - Accent1 4 2 5 2 5" xfId="45294"/>
    <cellStyle name="40% - Accent1 4 2 5 3" xfId="6738"/>
    <cellStyle name="40% - Accent1 4 2 5 3 2" xfId="17006"/>
    <cellStyle name="40% - Accent1 4 2 5 3 2 2" xfId="37535"/>
    <cellStyle name="40% - Accent1 4 2 5 3 3" xfId="27270"/>
    <cellStyle name="40% - Accent1 4 2 5 4" xfId="11750"/>
    <cellStyle name="40% - Accent1 4 2 5 4 2" xfId="32279"/>
    <cellStyle name="40% - Accent1 4 2 5 5" xfId="22014"/>
    <cellStyle name="40% - Accent1 4 2 5 6" xfId="42806"/>
    <cellStyle name="40% - Accent1 4 2 6" xfId="2725"/>
    <cellStyle name="40% - Accent1 4 2 6 2" xfId="7981"/>
    <cellStyle name="40% - Accent1 4 2 6 2 2" xfId="18249"/>
    <cellStyle name="40% - Accent1 4 2 6 2 2 2" xfId="38778"/>
    <cellStyle name="40% - Accent1 4 2 6 2 3" xfId="28513"/>
    <cellStyle name="40% - Accent1 4 2 6 3" xfId="12993"/>
    <cellStyle name="40% - Accent1 4 2 6 3 2" xfId="33522"/>
    <cellStyle name="40% - Accent1 4 2 6 4" xfId="23257"/>
    <cellStyle name="40% - Accent1 4 2 6 5" xfId="44049"/>
    <cellStyle name="40% - Accent1 4 2 7" xfId="5493"/>
    <cellStyle name="40% - Accent1 4 2 7 2" xfId="15761"/>
    <cellStyle name="40% - Accent1 4 2 7 2 2" xfId="36290"/>
    <cellStyle name="40% - Accent1 4 2 7 3" xfId="26025"/>
    <cellStyle name="40% - Accent1 4 2 7 4" xfId="41561"/>
    <cellStyle name="40% - Accent1 4 2 8" xfId="5245"/>
    <cellStyle name="40% - Accent1 4 2 8 2" xfId="15513"/>
    <cellStyle name="40% - Accent1 4 2 8 2 2" xfId="36042"/>
    <cellStyle name="40% - Accent1 4 2 8 3" xfId="25777"/>
    <cellStyle name="40% - Accent1 4 2 9" xfId="10505"/>
    <cellStyle name="40% - Accent1 4 2 9 2" xfId="31034"/>
    <cellStyle name="40% - Accent1 4 3" xfId="362"/>
    <cellStyle name="40% - Accent1 4 3 2" xfId="863"/>
    <cellStyle name="40% - Accent1 4 3 2 2" xfId="2112"/>
    <cellStyle name="40% - Accent1 4 3 2 2 2" xfId="4600"/>
    <cellStyle name="40% - Accent1 4 3 2 2 2 2" xfId="9856"/>
    <cellStyle name="40% - Accent1 4 3 2 2 2 2 2" xfId="20124"/>
    <cellStyle name="40% - Accent1 4 3 2 2 2 2 2 2" xfId="40653"/>
    <cellStyle name="40% - Accent1 4 3 2 2 2 2 3" xfId="30388"/>
    <cellStyle name="40% - Accent1 4 3 2 2 2 3" xfId="14868"/>
    <cellStyle name="40% - Accent1 4 3 2 2 2 3 2" xfId="35397"/>
    <cellStyle name="40% - Accent1 4 3 2 2 2 4" xfId="25132"/>
    <cellStyle name="40% - Accent1 4 3 2 2 2 5" xfId="45924"/>
    <cellStyle name="40% - Accent1 4 3 2 2 3" xfId="7368"/>
    <cellStyle name="40% - Accent1 4 3 2 2 3 2" xfId="17636"/>
    <cellStyle name="40% - Accent1 4 3 2 2 3 2 2" xfId="38165"/>
    <cellStyle name="40% - Accent1 4 3 2 2 3 3" xfId="27900"/>
    <cellStyle name="40% - Accent1 4 3 2 2 4" xfId="12380"/>
    <cellStyle name="40% - Accent1 4 3 2 2 4 2" xfId="32909"/>
    <cellStyle name="40% - Accent1 4 3 2 2 5" xfId="22644"/>
    <cellStyle name="40% - Accent1 4 3 2 2 6" xfId="43436"/>
    <cellStyle name="40% - Accent1 4 3 2 3" xfId="3355"/>
    <cellStyle name="40% - Accent1 4 3 2 3 2" xfId="8611"/>
    <cellStyle name="40% - Accent1 4 3 2 3 2 2" xfId="18879"/>
    <cellStyle name="40% - Accent1 4 3 2 3 2 2 2" xfId="39408"/>
    <cellStyle name="40% - Accent1 4 3 2 3 2 3" xfId="29143"/>
    <cellStyle name="40% - Accent1 4 3 2 3 3" xfId="13623"/>
    <cellStyle name="40% - Accent1 4 3 2 3 3 2" xfId="34152"/>
    <cellStyle name="40% - Accent1 4 3 2 3 4" xfId="23887"/>
    <cellStyle name="40% - Accent1 4 3 2 3 5" xfId="44679"/>
    <cellStyle name="40% - Accent1 4 3 2 4" xfId="6123"/>
    <cellStyle name="40% - Accent1 4 3 2 4 2" xfId="16391"/>
    <cellStyle name="40% - Accent1 4 3 2 4 2 2" xfId="36920"/>
    <cellStyle name="40% - Accent1 4 3 2 4 3" xfId="26655"/>
    <cellStyle name="40% - Accent1 4 3 2 5" xfId="11135"/>
    <cellStyle name="40% - Accent1 4 3 2 5 2" xfId="31664"/>
    <cellStyle name="40% - Accent1 4 3 2 6" xfId="21399"/>
    <cellStyle name="40% - Accent1 4 3 2 7" xfId="42191"/>
    <cellStyle name="40% - Accent1 4 3 3" xfId="1613"/>
    <cellStyle name="40% - Accent1 4 3 3 2" xfId="4102"/>
    <cellStyle name="40% - Accent1 4 3 3 2 2" xfId="9358"/>
    <cellStyle name="40% - Accent1 4 3 3 2 2 2" xfId="19626"/>
    <cellStyle name="40% - Accent1 4 3 3 2 2 2 2" xfId="40155"/>
    <cellStyle name="40% - Accent1 4 3 3 2 2 3" xfId="29890"/>
    <cellStyle name="40% - Accent1 4 3 3 2 3" xfId="14370"/>
    <cellStyle name="40% - Accent1 4 3 3 2 3 2" xfId="34899"/>
    <cellStyle name="40% - Accent1 4 3 3 2 4" xfId="24634"/>
    <cellStyle name="40% - Accent1 4 3 3 2 5" xfId="45426"/>
    <cellStyle name="40% - Accent1 4 3 3 3" xfId="6870"/>
    <cellStyle name="40% - Accent1 4 3 3 3 2" xfId="17138"/>
    <cellStyle name="40% - Accent1 4 3 3 3 2 2" xfId="37667"/>
    <cellStyle name="40% - Accent1 4 3 3 3 3" xfId="27402"/>
    <cellStyle name="40% - Accent1 4 3 3 4" xfId="11882"/>
    <cellStyle name="40% - Accent1 4 3 3 4 2" xfId="32411"/>
    <cellStyle name="40% - Accent1 4 3 3 5" xfId="22146"/>
    <cellStyle name="40% - Accent1 4 3 3 6" xfId="42938"/>
    <cellStyle name="40% - Accent1 4 3 4" xfId="2857"/>
    <cellStyle name="40% - Accent1 4 3 4 2" xfId="8113"/>
    <cellStyle name="40% - Accent1 4 3 4 2 2" xfId="18381"/>
    <cellStyle name="40% - Accent1 4 3 4 2 2 2" xfId="38910"/>
    <cellStyle name="40% - Accent1 4 3 4 2 3" xfId="28645"/>
    <cellStyle name="40% - Accent1 4 3 4 3" xfId="13125"/>
    <cellStyle name="40% - Accent1 4 3 4 3 2" xfId="33654"/>
    <cellStyle name="40% - Accent1 4 3 4 4" xfId="23389"/>
    <cellStyle name="40% - Accent1 4 3 4 5" xfId="44181"/>
    <cellStyle name="40% - Accent1 4 3 5" xfId="5625"/>
    <cellStyle name="40% - Accent1 4 3 5 2" xfId="15893"/>
    <cellStyle name="40% - Accent1 4 3 5 2 2" xfId="36422"/>
    <cellStyle name="40% - Accent1 4 3 5 3" xfId="26157"/>
    <cellStyle name="40% - Accent1 4 3 6" xfId="10637"/>
    <cellStyle name="40% - Accent1 4 3 6 2" xfId="31166"/>
    <cellStyle name="40% - Accent1 4 3 7" xfId="20901"/>
    <cellStyle name="40% - Accent1 4 3 8" xfId="41693"/>
    <cellStyle name="40% - Accent1 4 4" xfId="614"/>
    <cellStyle name="40% - Accent1 4 4 2" xfId="1863"/>
    <cellStyle name="40% - Accent1 4 4 2 2" xfId="4351"/>
    <cellStyle name="40% - Accent1 4 4 2 2 2" xfId="9607"/>
    <cellStyle name="40% - Accent1 4 4 2 2 2 2" xfId="19875"/>
    <cellStyle name="40% - Accent1 4 4 2 2 2 2 2" xfId="40404"/>
    <cellStyle name="40% - Accent1 4 4 2 2 2 3" xfId="30139"/>
    <cellStyle name="40% - Accent1 4 4 2 2 3" xfId="14619"/>
    <cellStyle name="40% - Accent1 4 4 2 2 3 2" xfId="35148"/>
    <cellStyle name="40% - Accent1 4 4 2 2 4" xfId="24883"/>
    <cellStyle name="40% - Accent1 4 4 2 2 5" xfId="45675"/>
    <cellStyle name="40% - Accent1 4 4 2 3" xfId="7119"/>
    <cellStyle name="40% - Accent1 4 4 2 3 2" xfId="17387"/>
    <cellStyle name="40% - Accent1 4 4 2 3 2 2" xfId="37916"/>
    <cellStyle name="40% - Accent1 4 4 2 3 3" xfId="27651"/>
    <cellStyle name="40% - Accent1 4 4 2 4" xfId="12131"/>
    <cellStyle name="40% - Accent1 4 4 2 4 2" xfId="32660"/>
    <cellStyle name="40% - Accent1 4 4 2 5" xfId="22395"/>
    <cellStyle name="40% - Accent1 4 4 2 6" xfId="43187"/>
    <cellStyle name="40% - Accent1 4 4 3" xfId="3106"/>
    <cellStyle name="40% - Accent1 4 4 3 2" xfId="8362"/>
    <cellStyle name="40% - Accent1 4 4 3 2 2" xfId="18630"/>
    <cellStyle name="40% - Accent1 4 4 3 2 2 2" xfId="39159"/>
    <cellStyle name="40% - Accent1 4 4 3 2 3" xfId="28894"/>
    <cellStyle name="40% - Accent1 4 4 3 3" xfId="13374"/>
    <cellStyle name="40% - Accent1 4 4 3 3 2" xfId="33903"/>
    <cellStyle name="40% - Accent1 4 4 3 4" xfId="23638"/>
    <cellStyle name="40% - Accent1 4 4 3 5" xfId="44430"/>
    <cellStyle name="40% - Accent1 4 4 4" xfId="5874"/>
    <cellStyle name="40% - Accent1 4 4 4 2" xfId="16142"/>
    <cellStyle name="40% - Accent1 4 4 4 2 2" xfId="36671"/>
    <cellStyle name="40% - Accent1 4 4 4 3" xfId="26406"/>
    <cellStyle name="40% - Accent1 4 4 5" xfId="10886"/>
    <cellStyle name="40% - Accent1 4 4 5 2" xfId="31415"/>
    <cellStyle name="40% - Accent1 4 4 6" xfId="21150"/>
    <cellStyle name="40% - Accent1 4 4 7" xfId="41942"/>
    <cellStyle name="40% - Accent1 4 5" xfId="1111"/>
    <cellStyle name="40% - Accent1 4 5 2" xfId="2360"/>
    <cellStyle name="40% - Accent1 4 5 2 2" xfId="4848"/>
    <cellStyle name="40% - Accent1 4 5 2 2 2" xfId="10104"/>
    <cellStyle name="40% - Accent1 4 5 2 2 2 2" xfId="20372"/>
    <cellStyle name="40% - Accent1 4 5 2 2 2 2 2" xfId="40901"/>
    <cellStyle name="40% - Accent1 4 5 2 2 2 3" xfId="30636"/>
    <cellStyle name="40% - Accent1 4 5 2 2 3" xfId="15116"/>
    <cellStyle name="40% - Accent1 4 5 2 2 3 2" xfId="35645"/>
    <cellStyle name="40% - Accent1 4 5 2 2 4" xfId="25380"/>
    <cellStyle name="40% - Accent1 4 5 2 2 5" xfId="46172"/>
    <cellStyle name="40% - Accent1 4 5 2 3" xfId="7616"/>
    <cellStyle name="40% - Accent1 4 5 2 3 2" xfId="17884"/>
    <cellStyle name="40% - Accent1 4 5 2 3 2 2" xfId="38413"/>
    <cellStyle name="40% - Accent1 4 5 2 3 3" xfId="28148"/>
    <cellStyle name="40% - Accent1 4 5 2 4" xfId="12628"/>
    <cellStyle name="40% - Accent1 4 5 2 4 2" xfId="33157"/>
    <cellStyle name="40% - Accent1 4 5 2 5" xfId="22892"/>
    <cellStyle name="40% - Accent1 4 5 2 6" xfId="43684"/>
    <cellStyle name="40% - Accent1 4 5 3" xfId="3603"/>
    <cellStyle name="40% - Accent1 4 5 3 2" xfId="8859"/>
    <cellStyle name="40% - Accent1 4 5 3 2 2" xfId="19127"/>
    <cellStyle name="40% - Accent1 4 5 3 2 2 2" xfId="39656"/>
    <cellStyle name="40% - Accent1 4 5 3 2 3" xfId="29391"/>
    <cellStyle name="40% - Accent1 4 5 3 3" xfId="13871"/>
    <cellStyle name="40% - Accent1 4 5 3 3 2" xfId="34400"/>
    <cellStyle name="40% - Accent1 4 5 3 4" xfId="24135"/>
    <cellStyle name="40% - Accent1 4 5 3 5" xfId="44927"/>
    <cellStyle name="40% - Accent1 4 5 4" xfId="6371"/>
    <cellStyle name="40% - Accent1 4 5 4 2" xfId="16639"/>
    <cellStyle name="40% - Accent1 4 5 4 2 2" xfId="37168"/>
    <cellStyle name="40% - Accent1 4 5 4 3" xfId="26903"/>
    <cellStyle name="40% - Accent1 4 5 5" xfId="11383"/>
    <cellStyle name="40% - Accent1 4 5 5 2" xfId="31912"/>
    <cellStyle name="40% - Accent1 4 5 6" xfId="21647"/>
    <cellStyle name="40% - Accent1 4 5 7" xfId="42439"/>
    <cellStyle name="40% - Accent1 4 6" xfId="1364"/>
    <cellStyle name="40% - Accent1 4 6 2" xfId="3853"/>
    <cellStyle name="40% - Accent1 4 6 2 2" xfId="9109"/>
    <cellStyle name="40% - Accent1 4 6 2 2 2" xfId="19377"/>
    <cellStyle name="40% - Accent1 4 6 2 2 2 2" xfId="39906"/>
    <cellStyle name="40% - Accent1 4 6 2 2 3" xfId="29641"/>
    <cellStyle name="40% - Accent1 4 6 2 3" xfId="14121"/>
    <cellStyle name="40% - Accent1 4 6 2 3 2" xfId="34650"/>
    <cellStyle name="40% - Accent1 4 6 2 4" xfId="24385"/>
    <cellStyle name="40% - Accent1 4 6 2 5" xfId="45177"/>
    <cellStyle name="40% - Accent1 4 6 3" xfId="6621"/>
    <cellStyle name="40% - Accent1 4 6 3 2" xfId="16889"/>
    <cellStyle name="40% - Accent1 4 6 3 2 2" xfId="37418"/>
    <cellStyle name="40% - Accent1 4 6 3 3" xfId="27153"/>
    <cellStyle name="40% - Accent1 4 6 4" xfId="11633"/>
    <cellStyle name="40% - Accent1 4 6 4 2" xfId="32162"/>
    <cellStyle name="40% - Accent1 4 6 5" xfId="21897"/>
    <cellStyle name="40% - Accent1 4 6 6" xfId="42689"/>
    <cellStyle name="40% - Accent1 4 7" xfId="2608"/>
    <cellStyle name="40% - Accent1 4 7 2" xfId="7864"/>
    <cellStyle name="40% - Accent1 4 7 2 2" xfId="18132"/>
    <cellStyle name="40% - Accent1 4 7 2 2 2" xfId="38661"/>
    <cellStyle name="40% - Accent1 4 7 2 3" xfId="28396"/>
    <cellStyle name="40% - Accent1 4 7 3" xfId="12876"/>
    <cellStyle name="40% - Accent1 4 7 3 2" xfId="33405"/>
    <cellStyle name="40% - Accent1 4 7 4" xfId="23140"/>
    <cellStyle name="40% - Accent1 4 7 5" xfId="43932"/>
    <cellStyle name="40% - Accent1 4 8" xfId="5376"/>
    <cellStyle name="40% - Accent1 4 8 2" xfId="15644"/>
    <cellStyle name="40% - Accent1 4 8 2 2" xfId="36173"/>
    <cellStyle name="40% - Accent1 4 8 3" xfId="25908"/>
    <cellStyle name="40% - Accent1 4 8 4" xfId="41444"/>
    <cellStyle name="40% - Accent1 4 9" xfId="5128"/>
    <cellStyle name="40% - Accent1 4 9 2" xfId="15396"/>
    <cellStyle name="40% - Accent1 4 9 2 2" xfId="35925"/>
    <cellStyle name="40% - Accent1 4 9 3" xfId="25660"/>
    <cellStyle name="40% - Accent1 5" xfId="168"/>
    <cellStyle name="40% - Accent1 5 10" xfId="20711"/>
    <cellStyle name="40% - Accent1 5 11" xfId="41255"/>
    <cellStyle name="40% - Accent1 5 2" xfId="421"/>
    <cellStyle name="40% - Accent1 5 2 2" xfId="922"/>
    <cellStyle name="40% - Accent1 5 2 2 2" xfId="2171"/>
    <cellStyle name="40% - Accent1 5 2 2 2 2" xfId="4659"/>
    <cellStyle name="40% - Accent1 5 2 2 2 2 2" xfId="9915"/>
    <cellStyle name="40% - Accent1 5 2 2 2 2 2 2" xfId="20183"/>
    <cellStyle name="40% - Accent1 5 2 2 2 2 2 2 2" xfId="40712"/>
    <cellStyle name="40% - Accent1 5 2 2 2 2 2 3" xfId="30447"/>
    <cellStyle name="40% - Accent1 5 2 2 2 2 3" xfId="14927"/>
    <cellStyle name="40% - Accent1 5 2 2 2 2 3 2" xfId="35456"/>
    <cellStyle name="40% - Accent1 5 2 2 2 2 4" xfId="25191"/>
    <cellStyle name="40% - Accent1 5 2 2 2 2 5" xfId="45983"/>
    <cellStyle name="40% - Accent1 5 2 2 2 3" xfId="7427"/>
    <cellStyle name="40% - Accent1 5 2 2 2 3 2" xfId="17695"/>
    <cellStyle name="40% - Accent1 5 2 2 2 3 2 2" xfId="38224"/>
    <cellStyle name="40% - Accent1 5 2 2 2 3 3" xfId="27959"/>
    <cellStyle name="40% - Accent1 5 2 2 2 4" xfId="12439"/>
    <cellStyle name="40% - Accent1 5 2 2 2 4 2" xfId="32968"/>
    <cellStyle name="40% - Accent1 5 2 2 2 5" xfId="22703"/>
    <cellStyle name="40% - Accent1 5 2 2 2 6" xfId="43495"/>
    <cellStyle name="40% - Accent1 5 2 2 3" xfId="3414"/>
    <cellStyle name="40% - Accent1 5 2 2 3 2" xfId="8670"/>
    <cellStyle name="40% - Accent1 5 2 2 3 2 2" xfId="18938"/>
    <cellStyle name="40% - Accent1 5 2 2 3 2 2 2" xfId="39467"/>
    <cellStyle name="40% - Accent1 5 2 2 3 2 3" xfId="29202"/>
    <cellStyle name="40% - Accent1 5 2 2 3 3" xfId="13682"/>
    <cellStyle name="40% - Accent1 5 2 2 3 3 2" xfId="34211"/>
    <cellStyle name="40% - Accent1 5 2 2 3 4" xfId="23946"/>
    <cellStyle name="40% - Accent1 5 2 2 3 5" xfId="44738"/>
    <cellStyle name="40% - Accent1 5 2 2 4" xfId="6182"/>
    <cellStyle name="40% - Accent1 5 2 2 4 2" xfId="16450"/>
    <cellStyle name="40% - Accent1 5 2 2 4 2 2" xfId="36979"/>
    <cellStyle name="40% - Accent1 5 2 2 4 3" xfId="26714"/>
    <cellStyle name="40% - Accent1 5 2 2 5" xfId="11194"/>
    <cellStyle name="40% - Accent1 5 2 2 5 2" xfId="31723"/>
    <cellStyle name="40% - Accent1 5 2 2 6" xfId="21458"/>
    <cellStyle name="40% - Accent1 5 2 2 7" xfId="42250"/>
    <cellStyle name="40% - Accent1 5 2 3" xfId="1672"/>
    <cellStyle name="40% - Accent1 5 2 3 2" xfId="4161"/>
    <cellStyle name="40% - Accent1 5 2 3 2 2" xfId="9417"/>
    <cellStyle name="40% - Accent1 5 2 3 2 2 2" xfId="19685"/>
    <cellStyle name="40% - Accent1 5 2 3 2 2 2 2" xfId="40214"/>
    <cellStyle name="40% - Accent1 5 2 3 2 2 3" xfId="29949"/>
    <cellStyle name="40% - Accent1 5 2 3 2 3" xfId="14429"/>
    <cellStyle name="40% - Accent1 5 2 3 2 3 2" xfId="34958"/>
    <cellStyle name="40% - Accent1 5 2 3 2 4" xfId="24693"/>
    <cellStyle name="40% - Accent1 5 2 3 2 5" xfId="45485"/>
    <cellStyle name="40% - Accent1 5 2 3 3" xfId="6929"/>
    <cellStyle name="40% - Accent1 5 2 3 3 2" xfId="17197"/>
    <cellStyle name="40% - Accent1 5 2 3 3 2 2" xfId="37726"/>
    <cellStyle name="40% - Accent1 5 2 3 3 3" xfId="27461"/>
    <cellStyle name="40% - Accent1 5 2 3 4" xfId="11941"/>
    <cellStyle name="40% - Accent1 5 2 3 4 2" xfId="32470"/>
    <cellStyle name="40% - Accent1 5 2 3 5" xfId="22205"/>
    <cellStyle name="40% - Accent1 5 2 3 6" xfId="42997"/>
    <cellStyle name="40% - Accent1 5 2 4" xfId="2916"/>
    <cellStyle name="40% - Accent1 5 2 4 2" xfId="8172"/>
    <cellStyle name="40% - Accent1 5 2 4 2 2" xfId="18440"/>
    <cellStyle name="40% - Accent1 5 2 4 2 2 2" xfId="38969"/>
    <cellStyle name="40% - Accent1 5 2 4 2 3" xfId="28704"/>
    <cellStyle name="40% - Accent1 5 2 4 3" xfId="13184"/>
    <cellStyle name="40% - Accent1 5 2 4 3 2" xfId="33713"/>
    <cellStyle name="40% - Accent1 5 2 4 4" xfId="23448"/>
    <cellStyle name="40% - Accent1 5 2 4 5" xfId="44240"/>
    <cellStyle name="40% - Accent1 5 2 5" xfId="5684"/>
    <cellStyle name="40% - Accent1 5 2 5 2" xfId="15952"/>
    <cellStyle name="40% - Accent1 5 2 5 2 2" xfId="36481"/>
    <cellStyle name="40% - Accent1 5 2 5 3" xfId="26216"/>
    <cellStyle name="40% - Accent1 5 2 6" xfId="10696"/>
    <cellStyle name="40% - Accent1 5 2 6 2" xfId="31225"/>
    <cellStyle name="40% - Accent1 5 2 7" xfId="20960"/>
    <cellStyle name="40% - Accent1 5 2 8" xfId="41752"/>
    <cellStyle name="40% - Accent1 5 3" xfId="673"/>
    <cellStyle name="40% - Accent1 5 3 2" xfId="1922"/>
    <cellStyle name="40% - Accent1 5 3 2 2" xfId="4410"/>
    <cellStyle name="40% - Accent1 5 3 2 2 2" xfId="9666"/>
    <cellStyle name="40% - Accent1 5 3 2 2 2 2" xfId="19934"/>
    <cellStyle name="40% - Accent1 5 3 2 2 2 2 2" xfId="40463"/>
    <cellStyle name="40% - Accent1 5 3 2 2 2 3" xfId="30198"/>
    <cellStyle name="40% - Accent1 5 3 2 2 3" xfId="14678"/>
    <cellStyle name="40% - Accent1 5 3 2 2 3 2" xfId="35207"/>
    <cellStyle name="40% - Accent1 5 3 2 2 4" xfId="24942"/>
    <cellStyle name="40% - Accent1 5 3 2 2 5" xfId="45734"/>
    <cellStyle name="40% - Accent1 5 3 2 3" xfId="7178"/>
    <cellStyle name="40% - Accent1 5 3 2 3 2" xfId="17446"/>
    <cellStyle name="40% - Accent1 5 3 2 3 2 2" xfId="37975"/>
    <cellStyle name="40% - Accent1 5 3 2 3 3" xfId="27710"/>
    <cellStyle name="40% - Accent1 5 3 2 4" xfId="12190"/>
    <cellStyle name="40% - Accent1 5 3 2 4 2" xfId="32719"/>
    <cellStyle name="40% - Accent1 5 3 2 5" xfId="22454"/>
    <cellStyle name="40% - Accent1 5 3 2 6" xfId="43246"/>
    <cellStyle name="40% - Accent1 5 3 3" xfId="3165"/>
    <cellStyle name="40% - Accent1 5 3 3 2" xfId="8421"/>
    <cellStyle name="40% - Accent1 5 3 3 2 2" xfId="18689"/>
    <cellStyle name="40% - Accent1 5 3 3 2 2 2" xfId="39218"/>
    <cellStyle name="40% - Accent1 5 3 3 2 3" xfId="28953"/>
    <cellStyle name="40% - Accent1 5 3 3 3" xfId="13433"/>
    <cellStyle name="40% - Accent1 5 3 3 3 2" xfId="33962"/>
    <cellStyle name="40% - Accent1 5 3 3 4" xfId="23697"/>
    <cellStyle name="40% - Accent1 5 3 3 5" xfId="44489"/>
    <cellStyle name="40% - Accent1 5 3 4" xfId="5933"/>
    <cellStyle name="40% - Accent1 5 3 4 2" xfId="16201"/>
    <cellStyle name="40% - Accent1 5 3 4 2 2" xfId="36730"/>
    <cellStyle name="40% - Accent1 5 3 4 3" xfId="26465"/>
    <cellStyle name="40% - Accent1 5 3 5" xfId="10945"/>
    <cellStyle name="40% - Accent1 5 3 5 2" xfId="31474"/>
    <cellStyle name="40% - Accent1 5 3 6" xfId="21209"/>
    <cellStyle name="40% - Accent1 5 3 7" xfId="42001"/>
    <cellStyle name="40% - Accent1 5 4" xfId="1170"/>
    <cellStyle name="40% - Accent1 5 4 2" xfId="2419"/>
    <cellStyle name="40% - Accent1 5 4 2 2" xfId="4907"/>
    <cellStyle name="40% - Accent1 5 4 2 2 2" xfId="10163"/>
    <cellStyle name="40% - Accent1 5 4 2 2 2 2" xfId="20431"/>
    <cellStyle name="40% - Accent1 5 4 2 2 2 2 2" xfId="40960"/>
    <cellStyle name="40% - Accent1 5 4 2 2 2 3" xfId="30695"/>
    <cellStyle name="40% - Accent1 5 4 2 2 3" xfId="15175"/>
    <cellStyle name="40% - Accent1 5 4 2 2 3 2" xfId="35704"/>
    <cellStyle name="40% - Accent1 5 4 2 2 4" xfId="25439"/>
    <cellStyle name="40% - Accent1 5 4 2 2 5" xfId="46231"/>
    <cellStyle name="40% - Accent1 5 4 2 3" xfId="7675"/>
    <cellStyle name="40% - Accent1 5 4 2 3 2" xfId="17943"/>
    <cellStyle name="40% - Accent1 5 4 2 3 2 2" xfId="38472"/>
    <cellStyle name="40% - Accent1 5 4 2 3 3" xfId="28207"/>
    <cellStyle name="40% - Accent1 5 4 2 4" xfId="12687"/>
    <cellStyle name="40% - Accent1 5 4 2 4 2" xfId="33216"/>
    <cellStyle name="40% - Accent1 5 4 2 5" xfId="22951"/>
    <cellStyle name="40% - Accent1 5 4 2 6" xfId="43743"/>
    <cellStyle name="40% - Accent1 5 4 3" xfId="3662"/>
    <cellStyle name="40% - Accent1 5 4 3 2" xfId="8918"/>
    <cellStyle name="40% - Accent1 5 4 3 2 2" xfId="19186"/>
    <cellStyle name="40% - Accent1 5 4 3 2 2 2" xfId="39715"/>
    <cellStyle name="40% - Accent1 5 4 3 2 3" xfId="29450"/>
    <cellStyle name="40% - Accent1 5 4 3 3" xfId="13930"/>
    <cellStyle name="40% - Accent1 5 4 3 3 2" xfId="34459"/>
    <cellStyle name="40% - Accent1 5 4 3 4" xfId="24194"/>
    <cellStyle name="40% - Accent1 5 4 3 5" xfId="44986"/>
    <cellStyle name="40% - Accent1 5 4 4" xfId="6430"/>
    <cellStyle name="40% - Accent1 5 4 4 2" xfId="16698"/>
    <cellStyle name="40% - Accent1 5 4 4 2 2" xfId="37227"/>
    <cellStyle name="40% - Accent1 5 4 4 3" xfId="26962"/>
    <cellStyle name="40% - Accent1 5 4 5" xfId="11442"/>
    <cellStyle name="40% - Accent1 5 4 5 2" xfId="31971"/>
    <cellStyle name="40% - Accent1 5 4 6" xfId="21706"/>
    <cellStyle name="40% - Accent1 5 4 7" xfId="42498"/>
    <cellStyle name="40% - Accent1 5 5" xfId="1423"/>
    <cellStyle name="40% - Accent1 5 5 2" xfId="3912"/>
    <cellStyle name="40% - Accent1 5 5 2 2" xfId="9168"/>
    <cellStyle name="40% - Accent1 5 5 2 2 2" xfId="19436"/>
    <cellStyle name="40% - Accent1 5 5 2 2 2 2" xfId="39965"/>
    <cellStyle name="40% - Accent1 5 5 2 2 3" xfId="29700"/>
    <cellStyle name="40% - Accent1 5 5 2 3" xfId="14180"/>
    <cellStyle name="40% - Accent1 5 5 2 3 2" xfId="34709"/>
    <cellStyle name="40% - Accent1 5 5 2 4" xfId="24444"/>
    <cellStyle name="40% - Accent1 5 5 2 5" xfId="45236"/>
    <cellStyle name="40% - Accent1 5 5 3" xfId="6680"/>
    <cellStyle name="40% - Accent1 5 5 3 2" xfId="16948"/>
    <cellStyle name="40% - Accent1 5 5 3 2 2" xfId="37477"/>
    <cellStyle name="40% - Accent1 5 5 3 3" xfId="27212"/>
    <cellStyle name="40% - Accent1 5 5 4" xfId="11692"/>
    <cellStyle name="40% - Accent1 5 5 4 2" xfId="32221"/>
    <cellStyle name="40% - Accent1 5 5 5" xfId="21956"/>
    <cellStyle name="40% - Accent1 5 5 6" xfId="42748"/>
    <cellStyle name="40% - Accent1 5 6" xfId="2667"/>
    <cellStyle name="40% - Accent1 5 6 2" xfId="7923"/>
    <cellStyle name="40% - Accent1 5 6 2 2" xfId="18191"/>
    <cellStyle name="40% - Accent1 5 6 2 2 2" xfId="38720"/>
    <cellStyle name="40% - Accent1 5 6 2 3" xfId="28455"/>
    <cellStyle name="40% - Accent1 5 6 3" xfId="12935"/>
    <cellStyle name="40% - Accent1 5 6 3 2" xfId="33464"/>
    <cellStyle name="40% - Accent1 5 6 4" xfId="23199"/>
    <cellStyle name="40% - Accent1 5 6 5" xfId="43991"/>
    <cellStyle name="40% - Accent1 5 7" xfId="5435"/>
    <cellStyle name="40% - Accent1 5 7 2" xfId="15703"/>
    <cellStyle name="40% - Accent1 5 7 2 2" xfId="36232"/>
    <cellStyle name="40% - Accent1 5 7 3" xfId="25967"/>
    <cellStyle name="40% - Accent1 5 7 4" xfId="41503"/>
    <cellStyle name="40% - Accent1 5 8" xfId="5187"/>
    <cellStyle name="40% - Accent1 5 8 2" xfId="15455"/>
    <cellStyle name="40% - Accent1 5 8 2 2" xfId="35984"/>
    <cellStyle name="40% - Accent1 5 8 3" xfId="25719"/>
    <cellStyle name="40% - Accent1 5 9" xfId="10447"/>
    <cellStyle name="40% - Accent1 5 9 2" xfId="30976"/>
    <cellStyle name="40% - Accent1 6" xfId="286"/>
    <cellStyle name="40% - Accent1 6 10" xfId="20828"/>
    <cellStyle name="40% - Accent1 6 11" xfId="41372"/>
    <cellStyle name="40% - Accent1 6 2" xfId="538"/>
    <cellStyle name="40% - Accent1 6 2 2" xfId="1039"/>
    <cellStyle name="40% - Accent1 6 2 2 2" xfId="2288"/>
    <cellStyle name="40% - Accent1 6 2 2 2 2" xfId="4776"/>
    <cellStyle name="40% - Accent1 6 2 2 2 2 2" xfId="10032"/>
    <cellStyle name="40% - Accent1 6 2 2 2 2 2 2" xfId="20300"/>
    <cellStyle name="40% - Accent1 6 2 2 2 2 2 2 2" xfId="40829"/>
    <cellStyle name="40% - Accent1 6 2 2 2 2 2 3" xfId="30564"/>
    <cellStyle name="40% - Accent1 6 2 2 2 2 3" xfId="15044"/>
    <cellStyle name="40% - Accent1 6 2 2 2 2 3 2" xfId="35573"/>
    <cellStyle name="40% - Accent1 6 2 2 2 2 4" xfId="25308"/>
    <cellStyle name="40% - Accent1 6 2 2 2 2 5" xfId="46100"/>
    <cellStyle name="40% - Accent1 6 2 2 2 3" xfId="7544"/>
    <cellStyle name="40% - Accent1 6 2 2 2 3 2" xfId="17812"/>
    <cellStyle name="40% - Accent1 6 2 2 2 3 2 2" xfId="38341"/>
    <cellStyle name="40% - Accent1 6 2 2 2 3 3" xfId="28076"/>
    <cellStyle name="40% - Accent1 6 2 2 2 4" xfId="12556"/>
    <cellStyle name="40% - Accent1 6 2 2 2 4 2" xfId="33085"/>
    <cellStyle name="40% - Accent1 6 2 2 2 5" xfId="22820"/>
    <cellStyle name="40% - Accent1 6 2 2 2 6" xfId="43612"/>
    <cellStyle name="40% - Accent1 6 2 2 3" xfId="3531"/>
    <cellStyle name="40% - Accent1 6 2 2 3 2" xfId="8787"/>
    <cellStyle name="40% - Accent1 6 2 2 3 2 2" xfId="19055"/>
    <cellStyle name="40% - Accent1 6 2 2 3 2 2 2" xfId="39584"/>
    <cellStyle name="40% - Accent1 6 2 2 3 2 3" xfId="29319"/>
    <cellStyle name="40% - Accent1 6 2 2 3 3" xfId="13799"/>
    <cellStyle name="40% - Accent1 6 2 2 3 3 2" xfId="34328"/>
    <cellStyle name="40% - Accent1 6 2 2 3 4" xfId="24063"/>
    <cellStyle name="40% - Accent1 6 2 2 3 5" xfId="44855"/>
    <cellStyle name="40% - Accent1 6 2 2 4" xfId="6299"/>
    <cellStyle name="40% - Accent1 6 2 2 4 2" xfId="16567"/>
    <cellStyle name="40% - Accent1 6 2 2 4 2 2" xfId="37096"/>
    <cellStyle name="40% - Accent1 6 2 2 4 3" xfId="26831"/>
    <cellStyle name="40% - Accent1 6 2 2 5" xfId="11311"/>
    <cellStyle name="40% - Accent1 6 2 2 5 2" xfId="31840"/>
    <cellStyle name="40% - Accent1 6 2 2 6" xfId="21575"/>
    <cellStyle name="40% - Accent1 6 2 2 7" xfId="42367"/>
    <cellStyle name="40% - Accent1 6 2 3" xfId="1789"/>
    <cellStyle name="40% - Accent1 6 2 3 2" xfId="4278"/>
    <cellStyle name="40% - Accent1 6 2 3 2 2" xfId="9534"/>
    <cellStyle name="40% - Accent1 6 2 3 2 2 2" xfId="19802"/>
    <cellStyle name="40% - Accent1 6 2 3 2 2 2 2" xfId="40331"/>
    <cellStyle name="40% - Accent1 6 2 3 2 2 3" xfId="30066"/>
    <cellStyle name="40% - Accent1 6 2 3 2 3" xfId="14546"/>
    <cellStyle name="40% - Accent1 6 2 3 2 3 2" xfId="35075"/>
    <cellStyle name="40% - Accent1 6 2 3 2 4" xfId="24810"/>
    <cellStyle name="40% - Accent1 6 2 3 2 5" xfId="45602"/>
    <cellStyle name="40% - Accent1 6 2 3 3" xfId="7046"/>
    <cellStyle name="40% - Accent1 6 2 3 3 2" xfId="17314"/>
    <cellStyle name="40% - Accent1 6 2 3 3 2 2" xfId="37843"/>
    <cellStyle name="40% - Accent1 6 2 3 3 3" xfId="27578"/>
    <cellStyle name="40% - Accent1 6 2 3 4" xfId="12058"/>
    <cellStyle name="40% - Accent1 6 2 3 4 2" xfId="32587"/>
    <cellStyle name="40% - Accent1 6 2 3 5" xfId="22322"/>
    <cellStyle name="40% - Accent1 6 2 3 6" xfId="43114"/>
    <cellStyle name="40% - Accent1 6 2 4" xfId="3033"/>
    <cellStyle name="40% - Accent1 6 2 4 2" xfId="8289"/>
    <cellStyle name="40% - Accent1 6 2 4 2 2" xfId="18557"/>
    <cellStyle name="40% - Accent1 6 2 4 2 2 2" xfId="39086"/>
    <cellStyle name="40% - Accent1 6 2 4 2 3" xfId="28821"/>
    <cellStyle name="40% - Accent1 6 2 4 3" xfId="13301"/>
    <cellStyle name="40% - Accent1 6 2 4 3 2" xfId="33830"/>
    <cellStyle name="40% - Accent1 6 2 4 4" xfId="23565"/>
    <cellStyle name="40% - Accent1 6 2 4 5" xfId="44357"/>
    <cellStyle name="40% - Accent1 6 2 5" xfId="5801"/>
    <cellStyle name="40% - Accent1 6 2 5 2" xfId="16069"/>
    <cellStyle name="40% - Accent1 6 2 5 2 2" xfId="36598"/>
    <cellStyle name="40% - Accent1 6 2 5 3" xfId="26333"/>
    <cellStyle name="40% - Accent1 6 2 6" xfId="10813"/>
    <cellStyle name="40% - Accent1 6 2 6 2" xfId="31342"/>
    <cellStyle name="40% - Accent1 6 2 7" xfId="21077"/>
    <cellStyle name="40% - Accent1 6 2 8" xfId="41869"/>
    <cellStyle name="40% - Accent1 6 3" xfId="790"/>
    <cellStyle name="40% - Accent1 6 3 2" xfId="2039"/>
    <cellStyle name="40% - Accent1 6 3 2 2" xfId="4527"/>
    <cellStyle name="40% - Accent1 6 3 2 2 2" xfId="9783"/>
    <cellStyle name="40% - Accent1 6 3 2 2 2 2" xfId="20051"/>
    <cellStyle name="40% - Accent1 6 3 2 2 2 2 2" xfId="40580"/>
    <cellStyle name="40% - Accent1 6 3 2 2 2 3" xfId="30315"/>
    <cellStyle name="40% - Accent1 6 3 2 2 3" xfId="14795"/>
    <cellStyle name="40% - Accent1 6 3 2 2 3 2" xfId="35324"/>
    <cellStyle name="40% - Accent1 6 3 2 2 4" xfId="25059"/>
    <cellStyle name="40% - Accent1 6 3 2 2 5" xfId="45851"/>
    <cellStyle name="40% - Accent1 6 3 2 3" xfId="7295"/>
    <cellStyle name="40% - Accent1 6 3 2 3 2" xfId="17563"/>
    <cellStyle name="40% - Accent1 6 3 2 3 2 2" xfId="38092"/>
    <cellStyle name="40% - Accent1 6 3 2 3 3" xfId="27827"/>
    <cellStyle name="40% - Accent1 6 3 2 4" xfId="12307"/>
    <cellStyle name="40% - Accent1 6 3 2 4 2" xfId="32836"/>
    <cellStyle name="40% - Accent1 6 3 2 5" xfId="22571"/>
    <cellStyle name="40% - Accent1 6 3 2 6" xfId="43363"/>
    <cellStyle name="40% - Accent1 6 3 3" xfId="3282"/>
    <cellStyle name="40% - Accent1 6 3 3 2" xfId="8538"/>
    <cellStyle name="40% - Accent1 6 3 3 2 2" xfId="18806"/>
    <cellStyle name="40% - Accent1 6 3 3 2 2 2" xfId="39335"/>
    <cellStyle name="40% - Accent1 6 3 3 2 3" xfId="29070"/>
    <cellStyle name="40% - Accent1 6 3 3 3" xfId="13550"/>
    <cellStyle name="40% - Accent1 6 3 3 3 2" xfId="34079"/>
    <cellStyle name="40% - Accent1 6 3 3 4" xfId="23814"/>
    <cellStyle name="40% - Accent1 6 3 3 5" xfId="44606"/>
    <cellStyle name="40% - Accent1 6 3 4" xfId="6050"/>
    <cellStyle name="40% - Accent1 6 3 4 2" xfId="16318"/>
    <cellStyle name="40% - Accent1 6 3 4 2 2" xfId="36847"/>
    <cellStyle name="40% - Accent1 6 3 4 3" xfId="26582"/>
    <cellStyle name="40% - Accent1 6 3 5" xfId="11062"/>
    <cellStyle name="40% - Accent1 6 3 5 2" xfId="31591"/>
    <cellStyle name="40% - Accent1 6 3 6" xfId="21326"/>
    <cellStyle name="40% - Accent1 6 3 7" xfId="42118"/>
    <cellStyle name="40% - Accent1 6 4" xfId="1287"/>
    <cellStyle name="40% - Accent1 6 4 2" xfId="2536"/>
    <cellStyle name="40% - Accent1 6 4 2 2" xfId="5024"/>
    <cellStyle name="40% - Accent1 6 4 2 2 2" xfId="10280"/>
    <cellStyle name="40% - Accent1 6 4 2 2 2 2" xfId="20548"/>
    <cellStyle name="40% - Accent1 6 4 2 2 2 2 2" xfId="41077"/>
    <cellStyle name="40% - Accent1 6 4 2 2 2 3" xfId="30812"/>
    <cellStyle name="40% - Accent1 6 4 2 2 3" xfId="15292"/>
    <cellStyle name="40% - Accent1 6 4 2 2 3 2" xfId="35821"/>
    <cellStyle name="40% - Accent1 6 4 2 2 4" xfId="25556"/>
    <cellStyle name="40% - Accent1 6 4 2 2 5" xfId="46348"/>
    <cellStyle name="40% - Accent1 6 4 2 3" xfId="7792"/>
    <cellStyle name="40% - Accent1 6 4 2 3 2" xfId="18060"/>
    <cellStyle name="40% - Accent1 6 4 2 3 2 2" xfId="38589"/>
    <cellStyle name="40% - Accent1 6 4 2 3 3" xfId="28324"/>
    <cellStyle name="40% - Accent1 6 4 2 4" xfId="12804"/>
    <cellStyle name="40% - Accent1 6 4 2 4 2" xfId="33333"/>
    <cellStyle name="40% - Accent1 6 4 2 5" xfId="23068"/>
    <cellStyle name="40% - Accent1 6 4 2 6" xfId="43860"/>
    <cellStyle name="40% - Accent1 6 4 3" xfId="3779"/>
    <cellStyle name="40% - Accent1 6 4 3 2" xfId="9035"/>
    <cellStyle name="40% - Accent1 6 4 3 2 2" xfId="19303"/>
    <cellStyle name="40% - Accent1 6 4 3 2 2 2" xfId="39832"/>
    <cellStyle name="40% - Accent1 6 4 3 2 3" xfId="29567"/>
    <cellStyle name="40% - Accent1 6 4 3 3" xfId="14047"/>
    <cellStyle name="40% - Accent1 6 4 3 3 2" xfId="34576"/>
    <cellStyle name="40% - Accent1 6 4 3 4" xfId="24311"/>
    <cellStyle name="40% - Accent1 6 4 3 5" xfId="45103"/>
    <cellStyle name="40% - Accent1 6 4 4" xfId="6547"/>
    <cellStyle name="40% - Accent1 6 4 4 2" xfId="16815"/>
    <cellStyle name="40% - Accent1 6 4 4 2 2" xfId="37344"/>
    <cellStyle name="40% - Accent1 6 4 4 3" xfId="27079"/>
    <cellStyle name="40% - Accent1 6 4 5" xfId="11559"/>
    <cellStyle name="40% - Accent1 6 4 5 2" xfId="32088"/>
    <cellStyle name="40% - Accent1 6 4 6" xfId="21823"/>
    <cellStyle name="40% - Accent1 6 4 7" xfId="42615"/>
    <cellStyle name="40% - Accent1 6 5" xfId="1540"/>
    <cellStyle name="40% - Accent1 6 5 2" xfId="4029"/>
    <cellStyle name="40% - Accent1 6 5 2 2" xfId="9285"/>
    <cellStyle name="40% - Accent1 6 5 2 2 2" xfId="19553"/>
    <cellStyle name="40% - Accent1 6 5 2 2 2 2" xfId="40082"/>
    <cellStyle name="40% - Accent1 6 5 2 2 3" xfId="29817"/>
    <cellStyle name="40% - Accent1 6 5 2 3" xfId="14297"/>
    <cellStyle name="40% - Accent1 6 5 2 3 2" xfId="34826"/>
    <cellStyle name="40% - Accent1 6 5 2 4" xfId="24561"/>
    <cellStyle name="40% - Accent1 6 5 2 5" xfId="45353"/>
    <cellStyle name="40% - Accent1 6 5 3" xfId="6797"/>
    <cellStyle name="40% - Accent1 6 5 3 2" xfId="17065"/>
    <cellStyle name="40% - Accent1 6 5 3 2 2" xfId="37594"/>
    <cellStyle name="40% - Accent1 6 5 3 3" xfId="27329"/>
    <cellStyle name="40% - Accent1 6 5 4" xfId="11809"/>
    <cellStyle name="40% - Accent1 6 5 4 2" xfId="32338"/>
    <cellStyle name="40% - Accent1 6 5 5" xfId="22073"/>
    <cellStyle name="40% - Accent1 6 5 6" xfId="42865"/>
    <cellStyle name="40% - Accent1 6 6" xfId="2784"/>
    <cellStyle name="40% - Accent1 6 6 2" xfId="8040"/>
    <cellStyle name="40% - Accent1 6 6 2 2" xfId="18308"/>
    <cellStyle name="40% - Accent1 6 6 2 2 2" xfId="38837"/>
    <cellStyle name="40% - Accent1 6 6 2 3" xfId="28572"/>
    <cellStyle name="40% - Accent1 6 6 3" xfId="13052"/>
    <cellStyle name="40% - Accent1 6 6 3 2" xfId="33581"/>
    <cellStyle name="40% - Accent1 6 6 4" xfId="23316"/>
    <cellStyle name="40% - Accent1 6 6 5" xfId="44108"/>
    <cellStyle name="40% - Accent1 6 7" xfId="5552"/>
    <cellStyle name="40% - Accent1 6 7 2" xfId="15820"/>
    <cellStyle name="40% - Accent1 6 7 2 2" xfId="36349"/>
    <cellStyle name="40% - Accent1 6 7 3" xfId="26084"/>
    <cellStyle name="40% - Accent1 6 7 4" xfId="41620"/>
    <cellStyle name="40% - Accent1 6 8" xfId="5304"/>
    <cellStyle name="40% - Accent1 6 8 2" xfId="15572"/>
    <cellStyle name="40% - Accent1 6 8 2 2" xfId="36101"/>
    <cellStyle name="40% - Accent1 6 8 3" xfId="25836"/>
    <cellStyle name="40% - Accent1 6 9" xfId="10564"/>
    <cellStyle name="40% - Accent1 6 9 2" xfId="31093"/>
    <cellStyle name="40% - Accent1 7" xfId="299"/>
    <cellStyle name="40% - Accent1 7 2" xfId="803"/>
    <cellStyle name="40% - Accent1 7 2 2" xfId="2052"/>
    <cellStyle name="40% - Accent1 7 2 2 2" xfId="4540"/>
    <cellStyle name="40% - Accent1 7 2 2 2 2" xfId="9796"/>
    <cellStyle name="40% - Accent1 7 2 2 2 2 2" xfId="20064"/>
    <cellStyle name="40% - Accent1 7 2 2 2 2 2 2" xfId="40593"/>
    <cellStyle name="40% - Accent1 7 2 2 2 2 3" xfId="30328"/>
    <cellStyle name="40% - Accent1 7 2 2 2 3" xfId="14808"/>
    <cellStyle name="40% - Accent1 7 2 2 2 3 2" xfId="35337"/>
    <cellStyle name="40% - Accent1 7 2 2 2 4" xfId="25072"/>
    <cellStyle name="40% - Accent1 7 2 2 2 5" xfId="45864"/>
    <cellStyle name="40% - Accent1 7 2 2 3" xfId="7308"/>
    <cellStyle name="40% - Accent1 7 2 2 3 2" xfId="17576"/>
    <cellStyle name="40% - Accent1 7 2 2 3 2 2" xfId="38105"/>
    <cellStyle name="40% - Accent1 7 2 2 3 3" xfId="27840"/>
    <cellStyle name="40% - Accent1 7 2 2 4" xfId="12320"/>
    <cellStyle name="40% - Accent1 7 2 2 4 2" xfId="32849"/>
    <cellStyle name="40% - Accent1 7 2 2 5" xfId="22584"/>
    <cellStyle name="40% - Accent1 7 2 2 6" xfId="43376"/>
    <cellStyle name="40% - Accent1 7 2 3" xfId="3295"/>
    <cellStyle name="40% - Accent1 7 2 3 2" xfId="8551"/>
    <cellStyle name="40% - Accent1 7 2 3 2 2" xfId="18819"/>
    <cellStyle name="40% - Accent1 7 2 3 2 2 2" xfId="39348"/>
    <cellStyle name="40% - Accent1 7 2 3 2 3" xfId="29083"/>
    <cellStyle name="40% - Accent1 7 2 3 3" xfId="13563"/>
    <cellStyle name="40% - Accent1 7 2 3 3 2" xfId="34092"/>
    <cellStyle name="40% - Accent1 7 2 3 4" xfId="23827"/>
    <cellStyle name="40% - Accent1 7 2 3 5" xfId="44619"/>
    <cellStyle name="40% - Accent1 7 2 4" xfId="6063"/>
    <cellStyle name="40% - Accent1 7 2 4 2" xfId="16331"/>
    <cellStyle name="40% - Accent1 7 2 4 2 2" xfId="36860"/>
    <cellStyle name="40% - Accent1 7 2 4 3" xfId="26595"/>
    <cellStyle name="40% - Accent1 7 2 5" xfId="11075"/>
    <cellStyle name="40% - Accent1 7 2 5 2" xfId="31604"/>
    <cellStyle name="40% - Accent1 7 2 6" xfId="21339"/>
    <cellStyle name="40% - Accent1 7 2 7" xfId="42131"/>
    <cellStyle name="40% - Accent1 7 3" xfId="1553"/>
    <cellStyle name="40% - Accent1 7 3 2" xfId="4042"/>
    <cellStyle name="40% - Accent1 7 3 2 2" xfId="9298"/>
    <cellStyle name="40% - Accent1 7 3 2 2 2" xfId="19566"/>
    <cellStyle name="40% - Accent1 7 3 2 2 2 2" xfId="40095"/>
    <cellStyle name="40% - Accent1 7 3 2 2 3" xfId="29830"/>
    <cellStyle name="40% - Accent1 7 3 2 3" xfId="14310"/>
    <cellStyle name="40% - Accent1 7 3 2 3 2" xfId="34839"/>
    <cellStyle name="40% - Accent1 7 3 2 4" xfId="24574"/>
    <cellStyle name="40% - Accent1 7 3 2 5" xfId="45366"/>
    <cellStyle name="40% - Accent1 7 3 3" xfId="6810"/>
    <cellStyle name="40% - Accent1 7 3 3 2" xfId="17078"/>
    <cellStyle name="40% - Accent1 7 3 3 2 2" xfId="37607"/>
    <cellStyle name="40% - Accent1 7 3 3 3" xfId="27342"/>
    <cellStyle name="40% - Accent1 7 3 4" xfId="11822"/>
    <cellStyle name="40% - Accent1 7 3 4 2" xfId="32351"/>
    <cellStyle name="40% - Accent1 7 3 5" xfId="22086"/>
    <cellStyle name="40% - Accent1 7 3 6" xfId="42878"/>
    <cellStyle name="40% - Accent1 7 4" xfId="2797"/>
    <cellStyle name="40% - Accent1 7 4 2" xfId="8053"/>
    <cellStyle name="40% - Accent1 7 4 2 2" xfId="18321"/>
    <cellStyle name="40% - Accent1 7 4 2 2 2" xfId="38850"/>
    <cellStyle name="40% - Accent1 7 4 2 3" xfId="28585"/>
    <cellStyle name="40% - Accent1 7 4 3" xfId="13065"/>
    <cellStyle name="40% - Accent1 7 4 3 2" xfId="33594"/>
    <cellStyle name="40% - Accent1 7 4 4" xfId="23329"/>
    <cellStyle name="40% - Accent1 7 4 5" xfId="44121"/>
    <cellStyle name="40% - Accent1 7 5" xfId="5565"/>
    <cellStyle name="40% - Accent1 7 5 2" xfId="15833"/>
    <cellStyle name="40% - Accent1 7 5 2 2" xfId="36362"/>
    <cellStyle name="40% - Accent1 7 5 3" xfId="26097"/>
    <cellStyle name="40% - Accent1 7 6" xfId="10577"/>
    <cellStyle name="40% - Accent1 7 6 2" xfId="31106"/>
    <cellStyle name="40% - Accent1 7 7" xfId="20841"/>
    <cellStyle name="40% - Accent1 7 8" xfId="41633"/>
    <cellStyle name="40% - Accent1 8" xfId="551"/>
    <cellStyle name="40% - Accent1 8 2" xfId="1802"/>
    <cellStyle name="40% - Accent1 8 2 2" xfId="4291"/>
    <cellStyle name="40% - Accent1 8 2 2 2" xfId="9547"/>
    <cellStyle name="40% - Accent1 8 2 2 2 2" xfId="19815"/>
    <cellStyle name="40% - Accent1 8 2 2 2 2 2" xfId="40344"/>
    <cellStyle name="40% - Accent1 8 2 2 2 3" xfId="30079"/>
    <cellStyle name="40% - Accent1 8 2 2 3" xfId="14559"/>
    <cellStyle name="40% - Accent1 8 2 2 3 2" xfId="35088"/>
    <cellStyle name="40% - Accent1 8 2 2 4" xfId="24823"/>
    <cellStyle name="40% - Accent1 8 2 2 5" xfId="45615"/>
    <cellStyle name="40% - Accent1 8 2 3" xfId="7059"/>
    <cellStyle name="40% - Accent1 8 2 3 2" xfId="17327"/>
    <cellStyle name="40% - Accent1 8 2 3 2 2" xfId="37856"/>
    <cellStyle name="40% - Accent1 8 2 3 3" xfId="27591"/>
    <cellStyle name="40% - Accent1 8 2 4" xfId="12071"/>
    <cellStyle name="40% - Accent1 8 2 4 2" xfId="32600"/>
    <cellStyle name="40% - Accent1 8 2 5" xfId="22335"/>
    <cellStyle name="40% - Accent1 8 2 6" xfId="43127"/>
    <cellStyle name="40% - Accent1 8 3" xfId="3046"/>
    <cellStyle name="40% - Accent1 8 3 2" xfId="8302"/>
    <cellStyle name="40% - Accent1 8 3 2 2" xfId="18570"/>
    <cellStyle name="40% - Accent1 8 3 2 2 2" xfId="39099"/>
    <cellStyle name="40% - Accent1 8 3 2 3" xfId="28834"/>
    <cellStyle name="40% - Accent1 8 3 3" xfId="13314"/>
    <cellStyle name="40% - Accent1 8 3 3 2" xfId="33843"/>
    <cellStyle name="40% - Accent1 8 3 4" xfId="23578"/>
    <cellStyle name="40% - Accent1 8 3 5" xfId="44370"/>
    <cellStyle name="40% - Accent1 8 4" xfId="5814"/>
    <cellStyle name="40% - Accent1 8 4 2" xfId="16082"/>
    <cellStyle name="40% - Accent1 8 4 2 2" xfId="36611"/>
    <cellStyle name="40% - Accent1 8 4 3" xfId="26346"/>
    <cellStyle name="40% - Accent1 8 5" xfId="10826"/>
    <cellStyle name="40% - Accent1 8 5 2" xfId="31355"/>
    <cellStyle name="40% - Accent1 8 6" xfId="21090"/>
    <cellStyle name="40% - Accent1 8 7" xfId="41882"/>
    <cellStyle name="40% - Accent1 9" xfId="1053"/>
    <cellStyle name="40% - Accent1 9 2" xfId="2302"/>
    <cellStyle name="40% - Accent1 9 2 2" xfId="4790"/>
    <cellStyle name="40% - Accent1 9 2 2 2" xfId="10046"/>
    <cellStyle name="40% - Accent1 9 2 2 2 2" xfId="20314"/>
    <cellStyle name="40% - Accent1 9 2 2 2 2 2" xfId="40843"/>
    <cellStyle name="40% - Accent1 9 2 2 2 3" xfId="30578"/>
    <cellStyle name="40% - Accent1 9 2 2 3" xfId="15058"/>
    <cellStyle name="40% - Accent1 9 2 2 3 2" xfId="35587"/>
    <cellStyle name="40% - Accent1 9 2 2 4" xfId="25322"/>
    <cellStyle name="40% - Accent1 9 2 2 5" xfId="46114"/>
    <cellStyle name="40% - Accent1 9 2 3" xfId="7558"/>
    <cellStyle name="40% - Accent1 9 2 3 2" xfId="17826"/>
    <cellStyle name="40% - Accent1 9 2 3 2 2" xfId="38355"/>
    <cellStyle name="40% - Accent1 9 2 3 3" xfId="28090"/>
    <cellStyle name="40% - Accent1 9 2 4" xfId="12570"/>
    <cellStyle name="40% - Accent1 9 2 4 2" xfId="33099"/>
    <cellStyle name="40% - Accent1 9 2 5" xfId="22834"/>
    <cellStyle name="40% - Accent1 9 2 6" xfId="43626"/>
    <cellStyle name="40% - Accent1 9 3" xfId="3545"/>
    <cellStyle name="40% - Accent1 9 3 2" xfId="8801"/>
    <cellStyle name="40% - Accent1 9 3 2 2" xfId="19069"/>
    <cellStyle name="40% - Accent1 9 3 2 2 2" xfId="39598"/>
    <cellStyle name="40% - Accent1 9 3 2 3" xfId="29333"/>
    <cellStyle name="40% - Accent1 9 3 3" xfId="13813"/>
    <cellStyle name="40% - Accent1 9 3 3 2" xfId="34342"/>
    <cellStyle name="40% - Accent1 9 3 4" xfId="24077"/>
    <cellStyle name="40% - Accent1 9 3 5" xfId="44869"/>
    <cellStyle name="40% - Accent1 9 4" xfId="6313"/>
    <cellStyle name="40% - Accent1 9 4 2" xfId="16581"/>
    <cellStyle name="40% - Accent1 9 4 2 2" xfId="37110"/>
    <cellStyle name="40% - Accent1 9 4 3" xfId="26845"/>
    <cellStyle name="40% - Accent1 9 5" xfId="11325"/>
    <cellStyle name="40% - Accent1 9 5 2" xfId="31854"/>
    <cellStyle name="40% - Accent1 9 6" xfId="21589"/>
    <cellStyle name="40% - Accent1 9 7" xfId="42381"/>
    <cellStyle name="40% - Accent2" xfId="23" builtinId="35" customBuiltin="1"/>
    <cellStyle name="40% - Accent2 10" xfId="1303"/>
    <cellStyle name="40% - Accent2 10 2" xfId="3795"/>
    <cellStyle name="40% - Accent2 10 2 2" xfId="9051"/>
    <cellStyle name="40% - Accent2 10 2 2 2" xfId="19319"/>
    <cellStyle name="40% - Accent2 10 2 2 2 2" xfId="39848"/>
    <cellStyle name="40% - Accent2 10 2 2 3" xfId="29583"/>
    <cellStyle name="40% - Accent2 10 2 3" xfId="14063"/>
    <cellStyle name="40% - Accent2 10 2 3 2" xfId="34592"/>
    <cellStyle name="40% - Accent2 10 2 4" xfId="24327"/>
    <cellStyle name="40% - Accent2 10 2 5" xfId="45119"/>
    <cellStyle name="40% - Accent2 10 3" xfId="6563"/>
    <cellStyle name="40% - Accent2 10 3 2" xfId="16831"/>
    <cellStyle name="40% - Accent2 10 3 2 2" xfId="37360"/>
    <cellStyle name="40% - Accent2 10 3 3" xfId="27095"/>
    <cellStyle name="40% - Accent2 10 4" xfId="11575"/>
    <cellStyle name="40% - Accent2 10 4 2" xfId="32104"/>
    <cellStyle name="40% - Accent2 10 5" xfId="21839"/>
    <cellStyle name="40% - Accent2 10 6" xfId="42631"/>
    <cellStyle name="40% - Accent2 11" xfId="2552"/>
    <cellStyle name="40% - Accent2 11 2" xfId="7808"/>
    <cellStyle name="40% - Accent2 11 2 2" xfId="18076"/>
    <cellStyle name="40% - Accent2 11 2 2 2" xfId="38605"/>
    <cellStyle name="40% - Accent2 11 2 3" xfId="28340"/>
    <cellStyle name="40% - Accent2 11 3" xfId="12820"/>
    <cellStyle name="40% - Accent2 11 3 2" xfId="33349"/>
    <cellStyle name="40% - Accent2 11 4" xfId="23084"/>
    <cellStyle name="40% - Accent2 11 5" xfId="43876"/>
    <cellStyle name="40% - Accent2 12" xfId="5043"/>
    <cellStyle name="40% - Accent2 12 2" xfId="10299"/>
    <cellStyle name="40% - Accent2 12 2 2" xfId="20567"/>
    <cellStyle name="40% - Accent2 12 2 2 2" xfId="41096"/>
    <cellStyle name="40% - Accent2 12 2 3" xfId="30831"/>
    <cellStyle name="40% - Accent2 12 3" xfId="15311"/>
    <cellStyle name="40% - Accent2 12 3 2" xfId="35840"/>
    <cellStyle name="40% - Accent2 12 4" xfId="25575"/>
    <cellStyle name="40% - Accent2 12 5" xfId="46367"/>
    <cellStyle name="40% - Accent2 13" xfId="5058"/>
    <cellStyle name="40% - Accent2 13 2" xfId="10314"/>
    <cellStyle name="40% - Accent2 13 2 2" xfId="20582"/>
    <cellStyle name="40% - Accent2 13 2 2 2" xfId="41111"/>
    <cellStyle name="40% - Accent2 13 2 3" xfId="30846"/>
    <cellStyle name="40% - Accent2 13 3" xfId="15326"/>
    <cellStyle name="40% - Accent2 13 3 2" xfId="35855"/>
    <cellStyle name="40% - Accent2 13 4" xfId="25590"/>
    <cellStyle name="40% - Accent2 13 5" xfId="46382"/>
    <cellStyle name="40% - Accent2 14" xfId="5320"/>
    <cellStyle name="40% - Accent2 14 2" xfId="15588"/>
    <cellStyle name="40% - Accent2 14 2 2" xfId="36117"/>
    <cellStyle name="40% - Accent2 14 3" xfId="25852"/>
    <cellStyle name="40% - Accent2 14 4" xfId="41388"/>
    <cellStyle name="40% - Accent2 15" xfId="5072"/>
    <cellStyle name="40% - Accent2 15 2" xfId="15340"/>
    <cellStyle name="40% - Accent2 15 2 2" xfId="35869"/>
    <cellStyle name="40% - Accent2 15 3" xfId="25604"/>
    <cellStyle name="40% - Accent2 16" xfId="10327"/>
    <cellStyle name="40% - Accent2 16 2" xfId="30859"/>
    <cellStyle name="40% - Accent2 17" xfId="20596"/>
    <cellStyle name="40% - Accent2 18" xfId="41126"/>
    <cellStyle name="40% - Accent2 19" xfId="41140"/>
    <cellStyle name="40% - Accent2 2" xfId="58"/>
    <cellStyle name="40% - Accent2 2 10" xfId="5090"/>
    <cellStyle name="40% - Accent2 2 10 2" xfId="15358"/>
    <cellStyle name="40% - Accent2 2 10 2 2" xfId="35887"/>
    <cellStyle name="40% - Accent2 2 10 3" xfId="25622"/>
    <cellStyle name="40% - Accent2 2 11" xfId="10350"/>
    <cellStyle name="40% - Accent2 2 11 2" xfId="30879"/>
    <cellStyle name="40% - Accent2 2 12" xfId="20614"/>
    <cellStyle name="40% - Accent2 2 13" xfId="41158"/>
    <cellStyle name="40% - Accent2 2 2" xfId="130"/>
    <cellStyle name="40% - Accent2 2 2 10" xfId="10410"/>
    <cellStyle name="40% - Accent2 2 2 10 2" xfId="30939"/>
    <cellStyle name="40% - Accent2 2 2 11" xfId="20674"/>
    <cellStyle name="40% - Accent2 2 2 12" xfId="41218"/>
    <cellStyle name="40% - Accent2 2 2 2" xfId="249"/>
    <cellStyle name="40% - Accent2 2 2 2 10" xfId="20791"/>
    <cellStyle name="40% - Accent2 2 2 2 11" xfId="41335"/>
    <cellStyle name="40% - Accent2 2 2 2 2" xfId="501"/>
    <cellStyle name="40% - Accent2 2 2 2 2 2" xfId="1002"/>
    <cellStyle name="40% - Accent2 2 2 2 2 2 2" xfId="2251"/>
    <cellStyle name="40% - Accent2 2 2 2 2 2 2 2" xfId="4739"/>
    <cellStyle name="40% - Accent2 2 2 2 2 2 2 2 2" xfId="9995"/>
    <cellStyle name="40% - Accent2 2 2 2 2 2 2 2 2 2" xfId="20263"/>
    <cellStyle name="40% - Accent2 2 2 2 2 2 2 2 2 2 2" xfId="40792"/>
    <cellStyle name="40% - Accent2 2 2 2 2 2 2 2 2 3" xfId="30527"/>
    <cellStyle name="40% - Accent2 2 2 2 2 2 2 2 3" xfId="15007"/>
    <cellStyle name="40% - Accent2 2 2 2 2 2 2 2 3 2" xfId="35536"/>
    <cellStyle name="40% - Accent2 2 2 2 2 2 2 2 4" xfId="25271"/>
    <cellStyle name="40% - Accent2 2 2 2 2 2 2 2 5" xfId="46063"/>
    <cellStyle name="40% - Accent2 2 2 2 2 2 2 3" xfId="7507"/>
    <cellStyle name="40% - Accent2 2 2 2 2 2 2 3 2" xfId="17775"/>
    <cellStyle name="40% - Accent2 2 2 2 2 2 2 3 2 2" xfId="38304"/>
    <cellStyle name="40% - Accent2 2 2 2 2 2 2 3 3" xfId="28039"/>
    <cellStyle name="40% - Accent2 2 2 2 2 2 2 4" xfId="12519"/>
    <cellStyle name="40% - Accent2 2 2 2 2 2 2 4 2" xfId="33048"/>
    <cellStyle name="40% - Accent2 2 2 2 2 2 2 5" xfId="22783"/>
    <cellStyle name="40% - Accent2 2 2 2 2 2 2 6" xfId="43575"/>
    <cellStyle name="40% - Accent2 2 2 2 2 2 3" xfId="3494"/>
    <cellStyle name="40% - Accent2 2 2 2 2 2 3 2" xfId="8750"/>
    <cellStyle name="40% - Accent2 2 2 2 2 2 3 2 2" xfId="19018"/>
    <cellStyle name="40% - Accent2 2 2 2 2 2 3 2 2 2" xfId="39547"/>
    <cellStyle name="40% - Accent2 2 2 2 2 2 3 2 3" xfId="29282"/>
    <cellStyle name="40% - Accent2 2 2 2 2 2 3 3" xfId="13762"/>
    <cellStyle name="40% - Accent2 2 2 2 2 2 3 3 2" xfId="34291"/>
    <cellStyle name="40% - Accent2 2 2 2 2 2 3 4" xfId="24026"/>
    <cellStyle name="40% - Accent2 2 2 2 2 2 3 5" xfId="44818"/>
    <cellStyle name="40% - Accent2 2 2 2 2 2 4" xfId="6262"/>
    <cellStyle name="40% - Accent2 2 2 2 2 2 4 2" xfId="16530"/>
    <cellStyle name="40% - Accent2 2 2 2 2 2 4 2 2" xfId="37059"/>
    <cellStyle name="40% - Accent2 2 2 2 2 2 4 3" xfId="26794"/>
    <cellStyle name="40% - Accent2 2 2 2 2 2 5" xfId="11274"/>
    <cellStyle name="40% - Accent2 2 2 2 2 2 5 2" xfId="31803"/>
    <cellStyle name="40% - Accent2 2 2 2 2 2 6" xfId="21538"/>
    <cellStyle name="40% - Accent2 2 2 2 2 2 7" xfId="42330"/>
    <cellStyle name="40% - Accent2 2 2 2 2 3" xfId="1752"/>
    <cellStyle name="40% - Accent2 2 2 2 2 3 2" xfId="4241"/>
    <cellStyle name="40% - Accent2 2 2 2 2 3 2 2" xfId="9497"/>
    <cellStyle name="40% - Accent2 2 2 2 2 3 2 2 2" xfId="19765"/>
    <cellStyle name="40% - Accent2 2 2 2 2 3 2 2 2 2" xfId="40294"/>
    <cellStyle name="40% - Accent2 2 2 2 2 3 2 2 3" xfId="30029"/>
    <cellStyle name="40% - Accent2 2 2 2 2 3 2 3" xfId="14509"/>
    <cellStyle name="40% - Accent2 2 2 2 2 3 2 3 2" xfId="35038"/>
    <cellStyle name="40% - Accent2 2 2 2 2 3 2 4" xfId="24773"/>
    <cellStyle name="40% - Accent2 2 2 2 2 3 2 5" xfId="45565"/>
    <cellStyle name="40% - Accent2 2 2 2 2 3 3" xfId="7009"/>
    <cellStyle name="40% - Accent2 2 2 2 2 3 3 2" xfId="17277"/>
    <cellStyle name="40% - Accent2 2 2 2 2 3 3 2 2" xfId="37806"/>
    <cellStyle name="40% - Accent2 2 2 2 2 3 3 3" xfId="27541"/>
    <cellStyle name="40% - Accent2 2 2 2 2 3 4" xfId="12021"/>
    <cellStyle name="40% - Accent2 2 2 2 2 3 4 2" xfId="32550"/>
    <cellStyle name="40% - Accent2 2 2 2 2 3 5" xfId="22285"/>
    <cellStyle name="40% - Accent2 2 2 2 2 3 6" xfId="43077"/>
    <cellStyle name="40% - Accent2 2 2 2 2 4" xfId="2996"/>
    <cellStyle name="40% - Accent2 2 2 2 2 4 2" xfId="8252"/>
    <cellStyle name="40% - Accent2 2 2 2 2 4 2 2" xfId="18520"/>
    <cellStyle name="40% - Accent2 2 2 2 2 4 2 2 2" xfId="39049"/>
    <cellStyle name="40% - Accent2 2 2 2 2 4 2 3" xfId="28784"/>
    <cellStyle name="40% - Accent2 2 2 2 2 4 3" xfId="13264"/>
    <cellStyle name="40% - Accent2 2 2 2 2 4 3 2" xfId="33793"/>
    <cellStyle name="40% - Accent2 2 2 2 2 4 4" xfId="23528"/>
    <cellStyle name="40% - Accent2 2 2 2 2 4 5" xfId="44320"/>
    <cellStyle name="40% - Accent2 2 2 2 2 5" xfId="5764"/>
    <cellStyle name="40% - Accent2 2 2 2 2 5 2" xfId="16032"/>
    <cellStyle name="40% - Accent2 2 2 2 2 5 2 2" xfId="36561"/>
    <cellStyle name="40% - Accent2 2 2 2 2 5 3" xfId="26296"/>
    <cellStyle name="40% - Accent2 2 2 2 2 6" xfId="10776"/>
    <cellStyle name="40% - Accent2 2 2 2 2 6 2" xfId="31305"/>
    <cellStyle name="40% - Accent2 2 2 2 2 7" xfId="21040"/>
    <cellStyle name="40% - Accent2 2 2 2 2 8" xfId="41832"/>
    <cellStyle name="40% - Accent2 2 2 2 3" xfId="753"/>
    <cellStyle name="40% - Accent2 2 2 2 3 2" xfId="2002"/>
    <cellStyle name="40% - Accent2 2 2 2 3 2 2" xfId="4490"/>
    <cellStyle name="40% - Accent2 2 2 2 3 2 2 2" xfId="9746"/>
    <cellStyle name="40% - Accent2 2 2 2 3 2 2 2 2" xfId="20014"/>
    <cellStyle name="40% - Accent2 2 2 2 3 2 2 2 2 2" xfId="40543"/>
    <cellStyle name="40% - Accent2 2 2 2 3 2 2 2 3" xfId="30278"/>
    <cellStyle name="40% - Accent2 2 2 2 3 2 2 3" xfId="14758"/>
    <cellStyle name="40% - Accent2 2 2 2 3 2 2 3 2" xfId="35287"/>
    <cellStyle name="40% - Accent2 2 2 2 3 2 2 4" xfId="25022"/>
    <cellStyle name="40% - Accent2 2 2 2 3 2 2 5" xfId="45814"/>
    <cellStyle name="40% - Accent2 2 2 2 3 2 3" xfId="7258"/>
    <cellStyle name="40% - Accent2 2 2 2 3 2 3 2" xfId="17526"/>
    <cellStyle name="40% - Accent2 2 2 2 3 2 3 2 2" xfId="38055"/>
    <cellStyle name="40% - Accent2 2 2 2 3 2 3 3" xfId="27790"/>
    <cellStyle name="40% - Accent2 2 2 2 3 2 4" xfId="12270"/>
    <cellStyle name="40% - Accent2 2 2 2 3 2 4 2" xfId="32799"/>
    <cellStyle name="40% - Accent2 2 2 2 3 2 5" xfId="22534"/>
    <cellStyle name="40% - Accent2 2 2 2 3 2 6" xfId="43326"/>
    <cellStyle name="40% - Accent2 2 2 2 3 3" xfId="3245"/>
    <cellStyle name="40% - Accent2 2 2 2 3 3 2" xfId="8501"/>
    <cellStyle name="40% - Accent2 2 2 2 3 3 2 2" xfId="18769"/>
    <cellStyle name="40% - Accent2 2 2 2 3 3 2 2 2" xfId="39298"/>
    <cellStyle name="40% - Accent2 2 2 2 3 3 2 3" xfId="29033"/>
    <cellStyle name="40% - Accent2 2 2 2 3 3 3" xfId="13513"/>
    <cellStyle name="40% - Accent2 2 2 2 3 3 3 2" xfId="34042"/>
    <cellStyle name="40% - Accent2 2 2 2 3 3 4" xfId="23777"/>
    <cellStyle name="40% - Accent2 2 2 2 3 3 5" xfId="44569"/>
    <cellStyle name="40% - Accent2 2 2 2 3 4" xfId="6013"/>
    <cellStyle name="40% - Accent2 2 2 2 3 4 2" xfId="16281"/>
    <cellStyle name="40% - Accent2 2 2 2 3 4 2 2" xfId="36810"/>
    <cellStyle name="40% - Accent2 2 2 2 3 4 3" xfId="26545"/>
    <cellStyle name="40% - Accent2 2 2 2 3 5" xfId="11025"/>
    <cellStyle name="40% - Accent2 2 2 2 3 5 2" xfId="31554"/>
    <cellStyle name="40% - Accent2 2 2 2 3 6" xfId="21289"/>
    <cellStyle name="40% - Accent2 2 2 2 3 7" xfId="42081"/>
    <cellStyle name="40% - Accent2 2 2 2 4" xfId="1250"/>
    <cellStyle name="40% - Accent2 2 2 2 4 2" xfId="2499"/>
    <cellStyle name="40% - Accent2 2 2 2 4 2 2" xfId="4987"/>
    <cellStyle name="40% - Accent2 2 2 2 4 2 2 2" xfId="10243"/>
    <cellStyle name="40% - Accent2 2 2 2 4 2 2 2 2" xfId="20511"/>
    <cellStyle name="40% - Accent2 2 2 2 4 2 2 2 2 2" xfId="41040"/>
    <cellStyle name="40% - Accent2 2 2 2 4 2 2 2 3" xfId="30775"/>
    <cellStyle name="40% - Accent2 2 2 2 4 2 2 3" xfId="15255"/>
    <cellStyle name="40% - Accent2 2 2 2 4 2 2 3 2" xfId="35784"/>
    <cellStyle name="40% - Accent2 2 2 2 4 2 2 4" xfId="25519"/>
    <cellStyle name="40% - Accent2 2 2 2 4 2 2 5" xfId="46311"/>
    <cellStyle name="40% - Accent2 2 2 2 4 2 3" xfId="7755"/>
    <cellStyle name="40% - Accent2 2 2 2 4 2 3 2" xfId="18023"/>
    <cellStyle name="40% - Accent2 2 2 2 4 2 3 2 2" xfId="38552"/>
    <cellStyle name="40% - Accent2 2 2 2 4 2 3 3" xfId="28287"/>
    <cellStyle name="40% - Accent2 2 2 2 4 2 4" xfId="12767"/>
    <cellStyle name="40% - Accent2 2 2 2 4 2 4 2" xfId="33296"/>
    <cellStyle name="40% - Accent2 2 2 2 4 2 5" xfId="23031"/>
    <cellStyle name="40% - Accent2 2 2 2 4 2 6" xfId="43823"/>
    <cellStyle name="40% - Accent2 2 2 2 4 3" xfId="3742"/>
    <cellStyle name="40% - Accent2 2 2 2 4 3 2" xfId="8998"/>
    <cellStyle name="40% - Accent2 2 2 2 4 3 2 2" xfId="19266"/>
    <cellStyle name="40% - Accent2 2 2 2 4 3 2 2 2" xfId="39795"/>
    <cellStyle name="40% - Accent2 2 2 2 4 3 2 3" xfId="29530"/>
    <cellStyle name="40% - Accent2 2 2 2 4 3 3" xfId="14010"/>
    <cellStyle name="40% - Accent2 2 2 2 4 3 3 2" xfId="34539"/>
    <cellStyle name="40% - Accent2 2 2 2 4 3 4" xfId="24274"/>
    <cellStyle name="40% - Accent2 2 2 2 4 3 5" xfId="45066"/>
    <cellStyle name="40% - Accent2 2 2 2 4 4" xfId="6510"/>
    <cellStyle name="40% - Accent2 2 2 2 4 4 2" xfId="16778"/>
    <cellStyle name="40% - Accent2 2 2 2 4 4 2 2" xfId="37307"/>
    <cellStyle name="40% - Accent2 2 2 2 4 4 3" xfId="27042"/>
    <cellStyle name="40% - Accent2 2 2 2 4 5" xfId="11522"/>
    <cellStyle name="40% - Accent2 2 2 2 4 5 2" xfId="32051"/>
    <cellStyle name="40% - Accent2 2 2 2 4 6" xfId="21786"/>
    <cellStyle name="40% - Accent2 2 2 2 4 7" xfId="42578"/>
    <cellStyle name="40% - Accent2 2 2 2 5" xfId="1503"/>
    <cellStyle name="40% - Accent2 2 2 2 5 2" xfId="3992"/>
    <cellStyle name="40% - Accent2 2 2 2 5 2 2" xfId="9248"/>
    <cellStyle name="40% - Accent2 2 2 2 5 2 2 2" xfId="19516"/>
    <cellStyle name="40% - Accent2 2 2 2 5 2 2 2 2" xfId="40045"/>
    <cellStyle name="40% - Accent2 2 2 2 5 2 2 3" xfId="29780"/>
    <cellStyle name="40% - Accent2 2 2 2 5 2 3" xfId="14260"/>
    <cellStyle name="40% - Accent2 2 2 2 5 2 3 2" xfId="34789"/>
    <cellStyle name="40% - Accent2 2 2 2 5 2 4" xfId="24524"/>
    <cellStyle name="40% - Accent2 2 2 2 5 2 5" xfId="45316"/>
    <cellStyle name="40% - Accent2 2 2 2 5 3" xfId="6760"/>
    <cellStyle name="40% - Accent2 2 2 2 5 3 2" xfId="17028"/>
    <cellStyle name="40% - Accent2 2 2 2 5 3 2 2" xfId="37557"/>
    <cellStyle name="40% - Accent2 2 2 2 5 3 3" xfId="27292"/>
    <cellStyle name="40% - Accent2 2 2 2 5 4" xfId="11772"/>
    <cellStyle name="40% - Accent2 2 2 2 5 4 2" xfId="32301"/>
    <cellStyle name="40% - Accent2 2 2 2 5 5" xfId="22036"/>
    <cellStyle name="40% - Accent2 2 2 2 5 6" xfId="42828"/>
    <cellStyle name="40% - Accent2 2 2 2 6" xfId="2747"/>
    <cellStyle name="40% - Accent2 2 2 2 6 2" xfId="8003"/>
    <cellStyle name="40% - Accent2 2 2 2 6 2 2" xfId="18271"/>
    <cellStyle name="40% - Accent2 2 2 2 6 2 2 2" xfId="38800"/>
    <cellStyle name="40% - Accent2 2 2 2 6 2 3" xfId="28535"/>
    <cellStyle name="40% - Accent2 2 2 2 6 3" xfId="13015"/>
    <cellStyle name="40% - Accent2 2 2 2 6 3 2" xfId="33544"/>
    <cellStyle name="40% - Accent2 2 2 2 6 4" xfId="23279"/>
    <cellStyle name="40% - Accent2 2 2 2 6 5" xfId="44071"/>
    <cellStyle name="40% - Accent2 2 2 2 7" xfId="5515"/>
    <cellStyle name="40% - Accent2 2 2 2 7 2" xfId="15783"/>
    <cellStyle name="40% - Accent2 2 2 2 7 2 2" xfId="36312"/>
    <cellStyle name="40% - Accent2 2 2 2 7 3" xfId="26047"/>
    <cellStyle name="40% - Accent2 2 2 2 7 4" xfId="41583"/>
    <cellStyle name="40% - Accent2 2 2 2 8" xfId="5267"/>
    <cellStyle name="40% - Accent2 2 2 2 8 2" xfId="15535"/>
    <cellStyle name="40% - Accent2 2 2 2 8 2 2" xfId="36064"/>
    <cellStyle name="40% - Accent2 2 2 2 8 3" xfId="25799"/>
    <cellStyle name="40% - Accent2 2 2 2 9" xfId="10527"/>
    <cellStyle name="40% - Accent2 2 2 2 9 2" xfId="31056"/>
    <cellStyle name="40% - Accent2 2 2 3" xfId="384"/>
    <cellStyle name="40% - Accent2 2 2 3 2" xfId="885"/>
    <cellStyle name="40% - Accent2 2 2 3 2 2" xfId="2134"/>
    <cellStyle name="40% - Accent2 2 2 3 2 2 2" xfId="4622"/>
    <cellStyle name="40% - Accent2 2 2 3 2 2 2 2" xfId="9878"/>
    <cellStyle name="40% - Accent2 2 2 3 2 2 2 2 2" xfId="20146"/>
    <cellStyle name="40% - Accent2 2 2 3 2 2 2 2 2 2" xfId="40675"/>
    <cellStyle name="40% - Accent2 2 2 3 2 2 2 2 3" xfId="30410"/>
    <cellStyle name="40% - Accent2 2 2 3 2 2 2 3" xfId="14890"/>
    <cellStyle name="40% - Accent2 2 2 3 2 2 2 3 2" xfId="35419"/>
    <cellStyle name="40% - Accent2 2 2 3 2 2 2 4" xfId="25154"/>
    <cellStyle name="40% - Accent2 2 2 3 2 2 2 5" xfId="45946"/>
    <cellStyle name="40% - Accent2 2 2 3 2 2 3" xfId="7390"/>
    <cellStyle name="40% - Accent2 2 2 3 2 2 3 2" xfId="17658"/>
    <cellStyle name="40% - Accent2 2 2 3 2 2 3 2 2" xfId="38187"/>
    <cellStyle name="40% - Accent2 2 2 3 2 2 3 3" xfId="27922"/>
    <cellStyle name="40% - Accent2 2 2 3 2 2 4" xfId="12402"/>
    <cellStyle name="40% - Accent2 2 2 3 2 2 4 2" xfId="32931"/>
    <cellStyle name="40% - Accent2 2 2 3 2 2 5" xfId="22666"/>
    <cellStyle name="40% - Accent2 2 2 3 2 2 6" xfId="43458"/>
    <cellStyle name="40% - Accent2 2 2 3 2 3" xfId="3377"/>
    <cellStyle name="40% - Accent2 2 2 3 2 3 2" xfId="8633"/>
    <cellStyle name="40% - Accent2 2 2 3 2 3 2 2" xfId="18901"/>
    <cellStyle name="40% - Accent2 2 2 3 2 3 2 2 2" xfId="39430"/>
    <cellStyle name="40% - Accent2 2 2 3 2 3 2 3" xfId="29165"/>
    <cellStyle name="40% - Accent2 2 2 3 2 3 3" xfId="13645"/>
    <cellStyle name="40% - Accent2 2 2 3 2 3 3 2" xfId="34174"/>
    <cellStyle name="40% - Accent2 2 2 3 2 3 4" xfId="23909"/>
    <cellStyle name="40% - Accent2 2 2 3 2 3 5" xfId="44701"/>
    <cellStyle name="40% - Accent2 2 2 3 2 4" xfId="6145"/>
    <cellStyle name="40% - Accent2 2 2 3 2 4 2" xfId="16413"/>
    <cellStyle name="40% - Accent2 2 2 3 2 4 2 2" xfId="36942"/>
    <cellStyle name="40% - Accent2 2 2 3 2 4 3" xfId="26677"/>
    <cellStyle name="40% - Accent2 2 2 3 2 5" xfId="11157"/>
    <cellStyle name="40% - Accent2 2 2 3 2 5 2" xfId="31686"/>
    <cellStyle name="40% - Accent2 2 2 3 2 6" xfId="21421"/>
    <cellStyle name="40% - Accent2 2 2 3 2 7" xfId="42213"/>
    <cellStyle name="40% - Accent2 2 2 3 3" xfId="1635"/>
    <cellStyle name="40% - Accent2 2 2 3 3 2" xfId="4124"/>
    <cellStyle name="40% - Accent2 2 2 3 3 2 2" xfId="9380"/>
    <cellStyle name="40% - Accent2 2 2 3 3 2 2 2" xfId="19648"/>
    <cellStyle name="40% - Accent2 2 2 3 3 2 2 2 2" xfId="40177"/>
    <cellStyle name="40% - Accent2 2 2 3 3 2 2 3" xfId="29912"/>
    <cellStyle name="40% - Accent2 2 2 3 3 2 3" xfId="14392"/>
    <cellStyle name="40% - Accent2 2 2 3 3 2 3 2" xfId="34921"/>
    <cellStyle name="40% - Accent2 2 2 3 3 2 4" xfId="24656"/>
    <cellStyle name="40% - Accent2 2 2 3 3 2 5" xfId="45448"/>
    <cellStyle name="40% - Accent2 2 2 3 3 3" xfId="6892"/>
    <cellStyle name="40% - Accent2 2 2 3 3 3 2" xfId="17160"/>
    <cellStyle name="40% - Accent2 2 2 3 3 3 2 2" xfId="37689"/>
    <cellStyle name="40% - Accent2 2 2 3 3 3 3" xfId="27424"/>
    <cellStyle name="40% - Accent2 2 2 3 3 4" xfId="11904"/>
    <cellStyle name="40% - Accent2 2 2 3 3 4 2" xfId="32433"/>
    <cellStyle name="40% - Accent2 2 2 3 3 5" xfId="22168"/>
    <cellStyle name="40% - Accent2 2 2 3 3 6" xfId="42960"/>
    <cellStyle name="40% - Accent2 2 2 3 4" xfId="2879"/>
    <cellStyle name="40% - Accent2 2 2 3 4 2" xfId="8135"/>
    <cellStyle name="40% - Accent2 2 2 3 4 2 2" xfId="18403"/>
    <cellStyle name="40% - Accent2 2 2 3 4 2 2 2" xfId="38932"/>
    <cellStyle name="40% - Accent2 2 2 3 4 2 3" xfId="28667"/>
    <cellStyle name="40% - Accent2 2 2 3 4 3" xfId="13147"/>
    <cellStyle name="40% - Accent2 2 2 3 4 3 2" xfId="33676"/>
    <cellStyle name="40% - Accent2 2 2 3 4 4" xfId="23411"/>
    <cellStyle name="40% - Accent2 2 2 3 4 5" xfId="44203"/>
    <cellStyle name="40% - Accent2 2 2 3 5" xfId="5647"/>
    <cellStyle name="40% - Accent2 2 2 3 5 2" xfId="15915"/>
    <cellStyle name="40% - Accent2 2 2 3 5 2 2" xfId="36444"/>
    <cellStyle name="40% - Accent2 2 2 3 5 3" xfId="26179"/>
    <cellStyle name="40% - Accent2 2 2 3 6" xfId="10659"/>
    <cellStyle name="40% - Accent2 2 2 3 6 2" xfId="31188"/>
    <cellStyle name="40% - Accent2 2 2 3 7" xfId="20923"/>
    <cellStyle name="40% - Accent2 2 2 3 8" xfId="41715"/>
    <cellStyle name="40% - Accent2 2 2 4" xfId="636"/>
    <cellStyle name="40% - Accent2 2 2 4 2" xfId="1885"/>
    <cellStyle name="40% - Accent2 2 2 4 2 2" xfId="4373"/>
    <cellStyle name="40% - Accent2 2 2 4 2 2 2" xfId="9629"/>
    <cellStyle name="40% - Accent2 2 2 4 2 2 2 2" xfId="19897"/>
    <cellStyle name="40% - Accent2 2 2 4 2 2 2 2 2" xfId="40426"/>
    <cellStyle name="40% - Accent2 2 2 4 2 2 2 3" xfId="30161"/>
    <cellStyle name="40% - Accent2 2 2 4 2 2 3" xfId="14641"/>
    <cellStyle name="40% - Accent2 2 2 4 2 2 3 2" xfId="35170"/>
    <cellStyle name="40% - Accent2 2 2 4 2 2 4" xfId="24905"/>
    <cellStyle name="40% - Accent2 2 2 4 2 2 5" xfId="45697"/>
    <cellStyle name="40% - Accent2 2 2 4 2 3" xfId="7141"/>
    <cellStyle name="40% - Accent2 2 2 4 2 3 2" xfId="17409"/>
    <cellStyle name="40% - Accent2 2 2 4 2 3 2 2" xfId="37938"/>
    <cellStyle name="40% - Accent2 2 2 4 2 3 3" xfId="27673"/>
    <cellStyle name="40% - Accent2 2 2 4 2 4" xfId="12153"/>
    <cellStyle name="40% - Accent2 2 2 4 2 4 2" xfId="32682"/>
    <cellStyle name="40% - Accent2 2 2 4 2 5" xfId="22417"/>
    <cellStyle name="40% - Accent2 2 2 4 2 6" xfId="43209"/>
    <cellStyle name="40% - Accent2 2 2 4 3" xfId="3128"/>
    <cellStyle name="40% - Accent2 2 2 4 3 2" xfId="8384"/>
    <cellStyle name="40% - Accent2 2 2 4 3 2 2" xfId="18652"/>
    <cellStyle name="40% - Accent2 2 2 4 3 2 2 2" xfId="39181"/>
    <cellStyle name="40% - Accent2 2 2 4 3 2 3" xfId="28916"/>
    <cellStyle name="40% - Accent2 2 2 4 3 3" xfId="13396"/>
    <cellStyle name="40% - Accent2 2 2 4 3 3 2" xfId="33925"/>
    <cellStyle name="40% - Accent2 2 2 4 3 4" xfId="23660"/>
    <cellStyle name="40% - Accent2 2 2 4 3 5" xfId="44452"/>
    <cellStyle name="40% - Accent2 2 2 4 4" xfId="5896"/>
    <cellStyle name="40% - Accent2 2 2 4 4 2" xfId="16164"/>
    <cellStyle name="40% - Accent2 2 2 4 4 2 2" xfId="36693"/>
    <cellStyle name="40% - Accent2 2 2 4 4 3" xfId="26428"/>
    <cellStyle name="40% - Accent2 2 2 4 5" xfId="10908"/>
    <cellStyle name="40% - Accent2 2 2 4 5 2" xfId="31437"/>
    <cellStyle name="40% - Accent2 2 2 4 6" xfId="21172"/>
    <cellStyle name="40% - Accent2 2 2 4 7" xfId="41964"/>
    <cellStyle name="40% - Accent2 2 2 5" xfId="1133"/>
    <cellStyle name="40% - Accent2 2 2 5 2" xfId="2382"/>
    <cellStyle name="40% - Accent2 2 2 5 2 2" xfId="4870"/>
    <cellStyle name="40% - Accent2 2 2 5 2 2 2" xfId="10126"/>
    <cellStyle name="40% - Accent2 2 2 5 2 2 2 2" xfId="20394"/>
    <cellStyle name="40% - Accent2 2 2 5 2 2 2 2 2" xfId="40923"/>
    <cellStyle name="40% - Accent2 2 2 5 2 2 2 3" xfId="30658"/>
    <cellStyle name="40% - Accent2 2 2 5 2 2 3" xfId="15138"/>
    <cellStyle name="40% - Accent2 2 2 5 2 2 3 2" xfId="35667"/>
    <cellStyle name="40% - Accent2 2 2 5 2 2 4" xfId="25402"/>
    <cellStyle name="40% - Accent2 2 2 5 2 2 5" xfId="46194"/>
    <cellStyle name="40% - Accent2 2 2 5 2 3" xfId="7638"/>
    <cellStyle name="40% - Accent2 2 2 5 2 3 2" xfId="17906"/>
    <cellStyle name="40% - Accent2 2 2 5 2 3 2 2" xfId="38435"/>
    <cellStyle name="40% - Accent2 2 2 5 2 3 3" xfId="28170"/>
    <cellStyle name="40% - Accent2 2 2 5 2 4" xfId="12650"/>
    <cellStyle name="40% - Accent2 2 2 5 2 4 2" xfId="33179"/>
    <cellStyle name="40% - Accent2 2 2 5 2 5" xfId="22914"/>
    <cellStyle name="40% - Accent2 2 2 5 2 6" xfId="43706"/>
    <cellStyle name="40% - Accent2 2 2 5 3" xfId="3625"/>
    <cellStyle name="40% - Accent2 2 2 5 3 2" xfId="8881"/>
    <cellStyle name="40% - Accent2 2 2 5 3 2 2" xfId="19149"/>
    <cellStyle name="40% - Accent2 2 2 5 3 2 2 2" xfId="39678"/>
    <cellStyle name="40% - Accent2 2 2 5 3 2 3" xfId="29413"/>
    <cellStyle name="40% - Accent2 2 2 5 3 3" xfId="13893"/>
    <cellStyle name="40% - Accent2 2 2 5 3 3 2" xfId="34422"/>
    <cellStyle name="40% - Accent2 2 2 5 3 4" xfId="24157"/>
    <cellStyle name="40% - Accent2 2 2 5 3 5" xfId="44949"/>
    <cellStyle name="40% - Accent2 2 2 5 4" xfId="6393"/>
    <cellStyle name="40% - Accent2 2 2 5 4 2" xfId="16661"/>
    <cellStyle name="40% - Accent2 2 2 5 4 2 2" xfId="37190"/>
    <cellStyle name="40% - Accent2 2 2 5 4 3" xfId="26925"/>
    <cellStyle name="40% - Accent2 2 2 5 5" xfId="11405"/>
    <cellStyle name="40% - Accent2 2 2 5 5 2" xfId="31934"/>
    <cellStyle name="40% - Accent2 2 2 5 6" xfId="21669"/>
    <cellStyle name="40% - Accent2 2 2 5 7" xfId="42461"/>
    <cellStyle name="40% - Accent2 2 2 6" xfId="1386"/>
    <cellStyle name="40% - Accent2 2 2 6 2" xfId="3875"/>
    <cellStyle name="40% - Accent2 2 2 6 2 2" xfId="9131"/>
    <cellStyle name="40% - Accent2 2 2 6 2 2 2" xfId="19399"/>
    <cellStyle name="40% - Accent2 2 2 6 2 2 2 2" xfId="39928"/>
    <cellStyle name="40% - Accent2 2 2 6 2 2 3" xfId="29663"/>
    <cellStyle name="40% - Accent2 2 2 6 2 3" xfId="14143"/>
    <cellStyle name="40% - Accent2 2 2 6 2 3 2" xfId="34672"/>
    <cellStyle name="40% - Accent2 2 2 6 2 4" xfId="24407"/>
    <cellStyle name="40% - Accent2 2 2 6 2 5" xfId="45199"/>
    <cellStyle name="40% - Accent2 2 2 6 3" xfId="6643"/>
    <cellStyle name="40% - Accent2 2 2 6 3 2" xfId="16911"/>
    <cellStyle name="40% - Accent2 2 2 6 3 2 2" xfId="37440"/>
    <cellStyle name="40% - Accent2 2 2 6 3 3" xfId="27175"/>
    <cellStyle name="40% - Accent2 2 2 6 4" xfId="11655"/>
    <cellStyle name="40% - Accent2 2 2 6 4 2" xfId="32184"/>
    <cellStyle name="40% - Accent2 2 2 6 5" xfId="21919"/>
    <cellStyle name="40% - Accent2 2 2 6 6" xfId="42711"/>
    <cellStyle name="40% - Accent2 2 2 7" xfId="2630"/>
    <cellStyle name="40% - Accent2 2 2 7 2" xfId="7886"/>
    <cellStyle name="40% - Accent2 2 2 7 2 2" xfId="18154"/>
    <cellStyle name="40% - Accent2 2 2 7 2 2 2" xfId="38683"/>
    <cellStyle name="40% - Accent2 2 2 7 2 3" xfId="28418"/>
    <cellStyle name="40% - Accent2 2 2 7 3" xfId="12898"/>
    <cellStyle name="40% - Accent2 2 2 7 3 2" xfId="33427"/>
    <cellStyle name="40% - Accent2 2 2 7 4" xfId="23162"/>
    <cellStyle name="40% - Accent2 2 2 7 5" xfId="43954"/>
    <cellStyle name="40% - Accent2 2 2 8" xfId="5398"/>
    <cellStyle name="40% - Accent2 2 2 8 2" xfId="15666"/>
    <cellStyle name="40% - Accent2 2 2 8 2 2" xfId="36195"/>
    <cellStyle name="40% - Accent2 2 2 8 3" xfId="25930"/>
    <cellStyle name="40% - Accent2 2 2 8 4" xfId="41466"/>
    <cellStyle name="40% - Accent2 2 2 9" xfId="5150"/>
    <cellStyle name="40% - Accent2 2 2 9 2" xfId="15418"/>
    <cellStyle name="40% - Accent2 2 2 9 2 2" xfId="35947"/>
    <cellStyle name="40% - Accent2 2 2 9 3" xfId="25682"/>
    <cellStyle name="40% - Accent2 2 3" xfId="188"/>
    <cellStyle name="40% - Accent2 2 3 10" xfId="20731"/>
    <cellStyle name="40% - Accent2 2 3 11" xfId="41275"/>
    <cellStyle name="40% - Accent2 2 3 2" xfId="441"/>
    <cellStyle name="40% - Accent2 2 3 2 2" xfId="942"/>
    <cellStyle name="40% - Accent2 2 3 2 2 2" xfId="2191"/>
    <cellStyle name="40% - Accent2 2 3 2 2 2 2" xfId="4679"/>
    <cellStyle name="40% - Accent2 2 3 2 2 2 2 2" xfId="9935"/>
    <cellStyle name="40% - Accent2 2 3 2 2 2 2 2 2" xfId="20203"/>
    <cellStyle name="40% - Accent2 2 3 2 2 2 2 2 2 2" xfId="40732"/>
    <cellStyle name="40% - Accent2 2 3 2 2 2 2 2 3" xfId="30467"/>
    <cellStyle name="40% - Accent2 2 3 2 2 2 2 3" xfId="14947"/>
    <cellStyle name="40% - Accent2 2 3 2 2 2 2 3 2" xfId="35476"/>
    <cellStyle name="40% - Accent2 2 3 2 2 2 2 4" xfId="25211"/>
    <cellStyle name="40% - Accent2 2 3 2 2 2 2 5" xfId="46003"/>
    <cellStyle name="40% - Accent2 2 3 2 2 2 3" xfId="7447"/>
    <cellStyle name="40% - Accent2 2 3 2 2 2 3 2" xfId="17715"/>
    <cellStyle name="40% - Accent2 2 3 2 2 2 3 2 2" xfId="38244"/>
    <cellStyle name="40% - Accent2 2 3 2 2 2 3 3" xfId="27979"/>
    <cellStyle name="40% - Accent2 2 3 2 2 2 4" xfId="12459"/>
    <cellStyle name="40% - Accent2 2 3 2 2 2 4 2" xfId="32988"/>
    <cellStyle name="40% - Accent2 2 3 2 2 2 5" xfId="22723"/>
    <cellStyle name="40% - Accent2 2 3 2 2 2 6" xfId="43515"/>
    <cellStyle name="40% - Accent2 2 3 2 2 3" xfId="3434"/>
    <cellStyle name="40% - Accent2 2 3 2 2 3 2" xfId="8690"/>
    <cellStyle name="40% - Accent2 2 3 2 2 3 2 2" xfId="18958"/>
    <cellStyle name="40% - Accent2 2 3 2 2 3 2 2 2" xfId="39487"/>
    <cellStyle name="40% - Accent2 2 3 2 2 3 2 3" xfId="29222"/>
    <cellStyle name="40% - Accent2 2 3 2 2 3 3" xfId="13702"/>
    <cellStyle name="40% - Accent2 2 3 2 2 3 3 2" xfId="34231"/>
    <cellStyle name="40% - Accent2 2 3 2 2 3 4" xfId="23966"/>
    <cellStyle name="40% - Accent2 2 3 2 2 3 5" xfId="44758"/>
    <cellStyle name="40% - Accent2 2 3 2 2 4" xfId="6202"/>
    <cellStyle name="40% - Accent2 2 3 2 2 4 2" xfId="16470"/>
    <cellStyle name="40% - Accent2 2 3 2 2 4 2 2" xfId="36999"/>
    <cellStyle name="40% - Accent2 2 3 2 2 4 3" xfId="26734"/>
    <cellStyle name="40% - Accent2 2 3 2 2 5" xfId="11214"/>
    <cellStyle name="40% - Accent2 2 3 2 2 5 2" xfId="31743"/>
    <cellStyle name="40% - Accent2 2 3 2 2 6" xfId="21478"/>
    <cellStyle name="40% - Accent2 2 3 2 2 7" xfId="42270"/>
    <cellStyle name="40% - Accent2 2 3 2 3" xfId="1692"/>
    <cellStyle name="40% - Accent2 2 3 2 3 2" xfId="4181"/>
    <cellStyle name="40% - Accent2 2 3 2 3 2 2" xfId="9437"/>
    <cellStyle name="40% - Accent2 2 3 2 3 2 2 2" xfId="19705"/>
    <cellStyle name="40% - Accent2 2 3 2 3 2 2 2 2" xfId="40234"/>
    <cellStyle name="40% - Accent2 2 3 2 3 2 2 3" xfId="29969"/>
    <cellStyle name="40% - Accent2 2 3 2 3 2 3" xfId="14449"/>
    <cellStyle name="40% - Accent2 2 3 2 3 2 3 2" xfId="34978"/>
    <cellStyle name="40% - Accent2 2 3 2 3 2 4" xfId="24713"/>
    <cellStyle name="40% - Accent2 2 3 2 3 2 5" xfId="45505"/>
    <cellStyle name="40% - Accent2 2 3 2 3 3" xfId="6949"/>
    <cellStyle name="40% - Accent2 2 3 2 3 3 2" xfId="17217"/>
    <cellStyle name="40% - Accent2 2 3 2 3 3 2 2" xfId="37746"/>
    <cellStyle name="40% - Accent2 2 3 2 3 3 3" xfId="27481"/>
    <cellStyle name="40% - Accent2 2 3 2 3 4" xfId="11961"/>
    <cellStyle name="40% - Accent2 2 3 2 3 4 2" xfId="32490"/>
    <cellStyle name="40% - Accent2 2 3 2 3 5" xfId="22225"/>
    <cellStyle name="40% - Accent2 2 3 2 3 6" xfId="43017"/>
    <cellStyle name="40% - Accent2 2 3 2 4" xfId="2936"/>
    <cellStyle name="40% - Accent2 2 3 2 4 2" xfId="8192"/>
    <cellStyle name="40% - Accent2 2 3 2 4 2 2" xfId="18460"/>
    <cellStyle name="40% - Accent2 2 3 2 4 2 2 2" xfId="38989"/>
    <cellStyle name="40% - Accent2 2 3 2 4 2 3" xfId="28724"/>
    <cellStyle name="40% - Accent2 2 3 2 4 3" xfId="13204"/>
    <cellStyle name="40% - Accent2 2 3 2 4 3 2" xfId="33733"/>
    <cellStyle name="40% - Accent2 2 3 2 4 4" xfId="23468"/>
    <cellStyle name="40% - Accent2 2 3 2 4 5" xfId="44260"/>
    <cellStyle name="40% - Accent2 2 3 2 5" xfId="5704"/>
    <cellStyle name="40% - Accent2 2 3 2 5 2" xfId="15972"/>
    <cellStyle name="40% - Accent2 2 3 2 5 2 2" xfId="36501"/>
    <cellStyle name="40% - Accent2 2 3 2 5 3" xfId="26236"/>
    <cellStyle name="40% - Accent2 2 3 2 6" xfId="10716"/>
    <cellStyle name="40% - Accent2 2 3 2 6 2" xfId="31245"/>
    <cellStyle name="40% - Accent2 2 3 2 7" xfId="20980"/>
    <cellStyle name="40% - Accent2 2 3 2 8" xfId="41772"/>
    <cellStyle name="40% - Accent2 2 3 3" xfId="693"/>
    <cellStyle name="40% - Accent2 2 3 3 2" xfId="1942"/>
    <cellStyle name="40% - Accent2 2 3 3 2 2" xfId="4430"/>
    <cellStyle name="40% - Accent2 2 3 3 2 2 2" xfId="9686"/>
    <cellStyle name="40% - Accent2 2 3 3 2 2 2 2" xfId="19954"/>
    <cellStyle name="40% - Accent2 2 3 3 2 2 2 2 2" xfId="40483"/>
    <cellStyle name="40% - Accent2 2 3 3 2 2 2 3" xfId="30218"/>
    <cellStyle name="40% - Accent2 2 3 3 2 2 3" xfId="14698"/>
    <cellStyle name="40% - Accent2 2 3 3 2 2 3 2" xfId="35227"/>
    <cellStyle name="40% - Accent2 2 3 3 2 2 4" xfId="24962"/>
    <cellStyle name="40% - Accent2 2 3 3 2 2 5" xfId="45754"/>
    <cellStyle name="40% - Accent2 2 3 3 2 3" xfId="7198"/>
    <cellStyle name="40% - Accent2 2 3 3 2 3 2" xfId="17466"/>
    <cellStyle name="40% - Accent2 2 3 3 2 3 2 2" xfId="37995"/>
    <cellStyle name="40% - Accent2 2 3 3 2 3 3" xfId="27730"/>
    <cellStyle name="40% - Accent2 2 3 3 2 4" xfId="12210"/>
    <cellStyle name="40% - Accent2 2 3 3 2 4 2" xfId="32739"/>
    <cellStyle name="40% - Accent2 2 3 3 2 5" xfId="22474"/>
    <cellStyle name="40% - Accent2 2 3 3 2 6" xfId="43266"/>
    <cellStyle name="40% - Accent2 2 3 3 3" xfId="3185"/>
    <cellStyle name="40% - Accent2 2 3 3 3 2" xfId="8441"/>
    <cellStyle name="40% - Accent2 2 3 3 3 2 2" xfId="18709"/>
    <cellStyle name="40% - Accent2 2 3 3 3 2 2 2" xfId="39238"/>
    <cellStyle name="40% - Accent2 2 3 3 3 2 3" xfId="28973"/>
    <cellStyle name="40% - Accent2 2 3 3 3 3" xfId="13453"/>
    <cellStyle name="40% - Accent2 2 3 3 3 3 2" xfId="33982"/>
    <cellStyle name="40% - Accent2 2 3 3 3 4" xfId="23717"/>
    <cellStyle name="40% - Accent2 2 3 3 3 5" xfId="44509"/>
    <cellStyle name="40% - Accent2 2 3 3 4" xfId="5953"/>
    <cellStyle name="40% - Accent2 2 3 3 4 2" xfId="16221"/>
    <cellStyle name="40% - Accent2 2 3 3 4 2 2" xfId="36750"/>
    <cellStyle name="40% - Accent2 2 3 3 4 3" xfId="26485"/>
    <cellStyle name="40% - Accent2 2 3 3 5" xfId="10965"/>
    <cellStyle name="40% - Accent2 2 3 3 5 2" xfId="31494"/>
    <cellStyle name="40% - Accent2 2 3 3 6" xfId="21229"/>
    <cellStyle name="40% - Accent2 2 3 3 7" xfId="42021"/>
    <cellStyle name="40% - Accent2 2 3 4" xfId="1190"/>
    <cellStyle name="40% - Accent2 2 3 4 2" xfId="2439"/>
    <cellStyle name="40% - Accent2 2 3 4 2 2" xfId="4927"/>
    <cellStyle name="40% - Accent2 2 3 4 2 2 2" xfId="10183"/>
    <cellStyle name="40% - Accent2 2 3 4 2 2 2 2" xfId="20451"/>
    <cellStyle name="40% - Accent2 2 3 4 2 2 2 2 2" xfId="40980"/>
    <cellStyle name="40% - Accent2 2 3 4 2 2 2 3" xfId="30715"/>
    <cellStyle name="40% - Accent2 2 3 4 2 2 3" xfId="15195"/>
    <cellStyle name="40% - Accent2 2 3 4 2 2 3 2" xfId="35724"/>
    <cellStyle name="40% - Accent2 2 3 4 2 2 4" xfId="25459"/>
    <cellStyle name="40% - Accent2 2 3 4 2 2 5" xfId="46251"/>
    <cellStyle name="40% - Accent2 2 3 4 2 3" xfId="7695"/>
    <cellStyle name="40% - Accent2 2 3 4 2 3 2" xfId="17963"/>
    <cellStyle name="40% - Accent2 2 3 4 2 3 2 2" xfId="38492"/>
    <cellStyle name="40% - Accent2 2 3 4 2 3 3" xfId="28227"/>
    <cellStyle name="40% - Accent2 2 3 4 2 4" xfId="12707"/>
    <cellStyle name="40% - Accent2 2 3 4 2 4 2" xfId="33236"/>
    <cellStyle name="40% - Accent2 2 3 4 2 5" xfId="22971"/>
    <cellStyle name="40% - Accent2 2 3 4 2 6" xfId="43763"/>
    <cellStyle name="40% - Accent2 2 3 4 3" xfId="3682"/>
    <cellStyle name="40% - Accent2 2 3 4 3 2" xfId="8938"/>
    <cellStyle name="40% - Accent2 2 3 4 3 2 2" xfId="19206"/>
    <cellStyle name="40% - Accent2 2 3 4 3 2 2 2" xfId="39735"/>
    <cellStyle name="40% - Accent2 2 3 4 3 2 3" xfId="29470"/>
    <cellStyle name="40% - Accent2 2 3 4 3 3" xfId="13950"/>
    <cellStyle name="40% - Accent2 2 3 4 3 3 2" xfId="34479"/>
    <cellStyle name="40% - Accent2 2 3 4 3 4" xfId="24214"/>
    <cellStyle name="40% - Accent2 2 3 4 3 5" xfId="45006"/>
    <cellStyle name="40% - Accent2 2 3 4 4" xfId="6450"/>
    <cellStyle name="40% - Accent2 2 3 4 4 2" xfId="16718"/>
    <cellStyle name="40% - Accent2 2 3 4 4 2 2" xfId="37247"/>
    <cellStyle name="40% - Accent2 2 3 4 4 3" xfId="26982"/>
    <cellStyle name="40% - Accent2 2 3 4 5" xfId="11462"/>
    <cellStyle name="40% - Accent2 2 3 4 5 2" xfId="31991"/>
    <cellStyle name="40% - Accent2 2 3 4 6" xfId="21726"/>
    <cellStyle name="40% - Accent2 2 3 4 7" xfId="42518"/>
    <cellStyle name="40% - Accent2 2 3 5" xfId="1443"/>
    <cellStyle name="40% - Accent2 2 3 5 2" xfId="3932"/>
    <cellStyle name="40% - Accent2 2 3 5 2 2" xfId="9188"/>
    <cellStyle name="40% - Accent2 2 3 5 2 2 2" xfId="19456"/>
    <cellStyle name="40% - Accent2 2 3 5 2 2 2 2" xfId="39985"/>
    <cellStyle name="40% - Accent2 2 3 5 2 2 3" xfId="29720"/>
    <cellStyle name="40% - Accent2 2 3 5 2 3" xfId="14200"/>
    <cellStyle name="40% - Accent2 2 3 5 2 3 2" xfId="34729"/>
    <cellStyle name="40% - Accent2 2 3 5 2 4" xfId="24464"/>
    <cellStyle name="40% - Accent2 2 3 5 2 5" xfId="45256"/>
    <cellStyle name="40% - Accent2 2 3 5 3" xfId="6700"/>
    <cellStyle name="40% - Accent2 2 3 5 3 2" xfId="16968"/>
    <cellStyle name="40% - Accent2 2 3 5 3 2 2" xfId="37497"/>
    <cellStyle name="40% - Accent2 2 3 5 3 3" xfId="27232"/>
    <cellStyle name="40% - Accent2 2 3 5 4" xfId="11712"/>
    <cellStyle name="40% - Accent2 2 3 5 4 2" xfId="32241"/>
    <cellStyle name="40% - Accent2 2 3 5 5" xfId="21976"/>
    <cellStyle name="40% - Accent2 2 3 5 6" xfId="42768"/>
    <cellStyle name="40% - Accent2 2 3 6" xfId="2687"/>
    <cellStyle name="40% - Accent2 2 3 6 2" xfId="7943"/>
    <cellStyle name="40% - Accent2 2 3 6 2 2" xfId="18211"/>
    <cellStyle name="40% - Accent2 2 3 6 2 2 2" xfId="38740"/>
    <cellStyle name="40% - Accent2 2 3 6 2 3" xfId="28475"/>
    <cellStyle name="40% - Accent2 2 3 6 3" xfId="12955"/>
    <cellStyle name="40% - Accent2 2 3 6 3 2" xfId="33484"/>
    <cellStyle name="40% - Accent2 2 3 6 4" xfId="23219"/>
    <cellStyle name="40% - Accent2 2 3 6 5" xfId="44011"/>
    <cellStyle name="40% - Accent2 2 3 7" xfId="5455"/>
    <cellStyle name="40% - Accent2 2 3 7 2" xfId="15723"/>
    <cellStyle name="40% - Accent2 2 3 7 2 2" xfId="36252"/>
    <cellStyle name="40% - Accent2 2 3 7 3" xfId="25987"/>
    <cellStyle name="40% - Accent2 2 3 7 4" xfId="41523"/>
    <cellStyle name="40% - Accent2 2 3 8" xfId="5207"/>
    <cellStyle name="40% - Accent2 2 3 8 2" xfId="15475"/>
    <cellStyle name="40% - Accent2 2 3 8 2 2" xfId="36004"/>
    <cellStyle name="40% - Accent2 2 3 8 3" xfId="25739"/>
    <cellStyle name="40% - Accent2 2 3 9" xfId="10467"/>
    <cellStyle name="40% - Accent2 2 3 9 2" xfId="30996"/>
    <cellStyle name="40% - Accent2 2 4" xfId="324"/>
    <cellStyle name="40% - Accent2 2 4 2" xfId="825"/>
    <cellStyle name="40% - Accent2 2 4 2 2" xfId="2074"/>
    <cellStyle name="40% - Accent2 2 4 2 2 2" xfId="4562"/>
    <cellStyle name="40% - Accent2 2 4 2 2 2 2" xfId="9818"/>
    <cellStyle name="40% - Accent2 2 4 2 2 2 2 2" xfId="20086"/>
    <cellStyle name="40% - Accent2 2 4 2 2 2 2 2 2" xfId="40615"/>
    <cellStyle name="40% - Accent2 2 4 2 2 2 2 3" xfId="30350"/>
    <cellStyle name="40% - Accent2 2 4 2 2 2 3" xfId="14830"/>
    <cellStyle name="40% - Accent2 2 4 2 2 2 3 2" xfId="35359"/>
    <cellStyle name="40% - Accent2 2 4 2 2 2 4" xfId="25094"/>
    <cellStyle name="40% - Accent2 2 4 2 2 2 5" xfId="45886"/>
    <cellStyle name="40% - Accent2 2 4 2 2 3" xfId="7330"/>
    <cellStyle name="40% - Accent2 2 4 2 2 3 2" xfId="17598"/>
    <cellStyle name="40% - Accent2 2 4 2 2 3 2 2" xfId="38127"/>
    <cellStyle name="40% - Accent2 2 4 2 2 3 3" xfId="27862"/>
    <cellStyle name="40% - Accent2 2 4 2 2 4" xfId="12342"/>
    <cellStyle name="40% - Accent2 2 4 2 2 4 2" xfId="32871"/>
    <cellStyle name="40% - Accent2 2 4 2 2 5" xfId="22606"/>
    <cellStyle name="40% - Accent2 2 4 2 2 6" xfId="43398"/>
    <cellStyle name="40% - Accent2 2 4 2 3" xfId="3317"/>
    <cellStyle name="40% - Accent2 2 4 2 3 2" xfId="8573"/>
    <cellStyle name="40% - Accent2 2 4 2 3 2 2" xfId="18841"/>
    <cellStyle name="40% - Accent2 2 4 2 3 2 2 2" xfId="39370"/>
    <cellStyle name="40% - Accent2 2 4 2 3 2 3" xfId="29105"/>
    <cellStyle name="40% - Accent2 2 4 2 3 3" xfId="13585"/>
    <cellStyle name="40% - Accent2 2 4 2 3 3 2" xfId="34114"/>
    <cellStyle name="40% - Accent2 2 4 2 3 4" xfId="23849"/>
    <cellStyle name="40% - Accent2 2 4 2 3 5" xfId="44641"/>
    <cellStyle name="40% - Accent2 2 4 2 4" xfId="6085"/>
    <cellStyle name="40% - Accent2 2 4 2 4 2" xfId="16353"/>
    <cellStyle name="40% - Accent2 2 4 2 4 2 2" xfId="36882"/>
    <cellStyle name="40% - Accent2 2 4 2 4 3" xfId="26617"/>
    <cellStyle name="40% - Accent2 2 4 2 5" xfId="11097"/>
    <cellStyle name="40% - Accent2 2 4 2 5 2" xfId="31626"/>
    <cellStyle name="40% - Accent2 2 4 2 6" xfId="21361"/>
    <cellStyle name="40% - Accent2 2 4 2 7" xfId="42153"/>
    <cellStyle name="40% - Accent2 2 4 3" xfId="1575"/>
    <cellStyle name="40% - Accent2 2 4 3 2" xfId="4064"/>
    <cellStyle name="40% - Accent2 2 4 3 2 2" xfId="9320"/>
    <cellStyle name="40% - Accent2 2 4 3 2 2 2" xfId="19588"/>
    <cellStyle name="40% - Accent2 2 4 3 2 2 2 2" xfId="40117"/>
    <cellStyle name="40% - Accent2 2 4 3 2 2 3" xfId="29852"/>
    <cellStyle name="40% - Accent2 2 4 3 2 3" xfId="14332"/>
    <cellStyle name="40% - Accent2 2 4 3 2 3 2" xfId="34861"/>
    <cellStyle name="40% - Accent2 2 4 3 2 4" xfId="24596"/>
    <cellStyle name="40% - Accent2 2 4 3 2 5" xfId="45388"/>
    <cellStyle name="40% - Accent2 2 4 3 3" xfId="6832"/>
    <cellStyle name="40% - Accent2 2 4 3 3 2" xfId="17100"/>
    <cellStyle name="40% - Accent2 2 4 3 3 2 2" xfId="37629"/>
    <cellStyle name="40% - Accent2 2 4 3 3 3" xfId="27364"/>
    <cellStyle name="40% - Accent2 2 4 3 4" xfId="11844"/>
    <cellStyle name="40% - Accent2 2 4 3 4 2" xfId="32373"/>
    <cellStyle name="40% - Accent2 2 4 3 5" xfId="22108"/>
    <cellStyle name="40% - Accent2 2 4 3 6" xfId="42900"/>
    <cellStyle name="40% - Accent2 2 4 4" xfId="2819"/>
    <cellStyle name="40% - Accent2 2 4 4 2" xfId="8075"/>
    <cellStyle name="40% - Accent2 2 4 4 2 2" xfId="18343"/>
    <cellStyle name="40% - Accent2 2 4 4 2 2 2" xfId="38872"/>
    <cellStyle name="40% - Accent2 2 4 4 2 3" xfId="28607"/>
    <cellStyle name="40% - Accent2 2 4 4 3" xfId="13087"/>
    <cellStyle name="40% - Accent2 2 4 4 3 2" xfId="33616"/>
    <cellStyle name="40% - Accent2 2 4 4 4" xfId="23351"/>
    <cellStyle name="40% - Accent2 2 4 4 5" xfId="44143"/>
    <cellStyle name="40% - Accent2 2 4 5" xfId="5587"/>
    <cellStyle name="40% - Accent2 2 4 5 2" xfId="15855"/>
    <cellStyle name="40% - Accent2 2 4 5 2 2" xfId="36384"/>
    <cellStyle name="40% - Accent2 2 4 5 3" xfId="26119"/>
    <cellStyle name="40% - Accent2 2 4 6" xfId="10599"/>
    <cellStyle name="40% - Accent2 2 4 6 2" xfId="31128"/>
    <cellStyle name="40% - Accent2 2 4 7" xfId="20863"/>
    <cellStyle name="40% - Accent2 2 4 8" xfId="41655"/>
    <cellStyle name="40% - Accent2 2 5" xfId="576"/>
    <cellStyle name="40% - Accent2 2 5 2" xfId="1825"/>
    <cellStyle name="40% - Accent2 2 5 2 2" xfId="4313"/>
    <cellStyle name="40% - Accent2 2 5 2 2 2" xfId="9569"/>
    <cellStyle name="40% - Accent2 2 5 2 2 2 2" xfId="19837"/>
    <cellStyle name="40% - Accent2 2 5 2 2 2 2 2" xfId="40366"/>
    <cellStyle name="40% - Accent2 2 5 2 2 2 3" xfId="30101"/>
    <cellStyle name="40% - Accent2 2 5 2 2 3" xfId="14581"/>
    <cellStyle name="40% - Accent2 2 5 2 2 3 2" xfId="35110"/>
    <cellStyle name="40% - Accent2 2 5 2 2 4" xfId="24845"/>
    <cellStyle name="40% - Accent2 2 5 2 2 5" xfId="45637"/>
    <cellStyle name="40% - Accent2 2 5 2 3" xfId="7081"/>
    <cellStyle name="40% - Accent2 2 5 2 3 2" xfId="17349"/>
    <cellStyle name="40% - Accent2 2 5 2 3 2 2" xfId="37878"/>
    <cellStyle name="40% - Accent2 2 5 2 3 3" xfId="27613"/>
    <cellStyle name="40% - Accent2 2 5 2 4" xfId="12093"/>
    <cellStyle name="40% - Accent2 2 5 2 4 2" xfId="32622"/>
    <cellStyle name="40% - Accent2 2 5 2 5" xfId="22357"/>
    <cellStyle name="40% - Accent2 2 5 2 6" xfId="43149"/>
    <cellStyle name="40% - Accent2 2 5 3" xfId="3068"/>
    <cellStyle name="40% - Accent2 2 5 3 2" xfId="8324"/>
    <cellStyle name="40% - Accent2 2 5 3 2 2" xfId="18592"/>
    <cellStyle name="40% - Accent2 2 5 3 2 2 2" xfId="39121"/>
    <cellStyle name="40% - Accent2 2 5 3 2 3" xfId="28856"/>
    <cellStyle name="40% - Accent2 2 5 3 3" xfId="13336"/>
    <cellStyle name="40% - Accent2 2 5 3 3 2" xfId="33865"/>
    <cellStyle name="40% - Accent2 2 5 3 4" xfId="23600"/>
    <cellStyle name="40% - Accent2 2 5 3 5" xfId="44392"/>
    <cellStyle name="40% - Accent2 2 5 4" xfId="5836"/>
    <cellStyle name="40% - Accent2 2 5 4 2" xfId="16104"/>
    <cellStyle name="40% - Accent2 2 5 4 2 2" xfId="36633"/>
    <cellStyle name="40% - Accent2 2 5 4 3" xfId="26368"/>
    <cellStyle name="40% - Accent2 2 5 5" xfId="10848"/>
    <cellStyle name="40% - Accent2 2 5 5 2" xfId="31377"/>
    <cellStyle name="40% - Accent2 2 5 6" xfId="21112"/>
    <cellStyle name="40% - Accent2 2 5 7" xfId="41904"/>
    <cellStyle name="40% - Accent2 2 6" xfId="1073"/>
    <cellStyle name="40% - Accent2 2 6 2" xfId="2322"/>
    <cellStyle name="40% - Accent2 2 6 2 2" xfId="4810"/>
    <cellStyle name="40% - Accent2 2 6 2 2 2" xfId="10066"/>
    <cellStyle name="40% - Accent2 2 6 2 2 2 2" xfId="20334"/>
    <cellStyle name="40% - Accent2 2 6 2 2 2 2 2" xfId="40863"/>
    <cellStyle name="40% - Accent2 2 6 2 2 2 3" xfId="30598"/>
    <cellStyle name="40% - Accent2 2 6 2 2 3" xfId="15078"/>
    <cellStyle name="40% - Accent2 2 6 2 2 3 2" xfId="35607"/>
    <cellStyle name="40% - Accent2 2 6 2 2 4" xfId="25342"/>
    <cellStyle name="40% - Accent2 2 6 2 2 5" xfId="46134"/>
    <cellStyle name="40% - Accent2 2 6 2 3" xfId="7578"/>
    <cellStyle name="40% - Accent2 2 6 2 3 2" xfId="17846"/>
    <cellStyle name="40% - Accent2 2 6 2 3 2 2" xfId="38375"/>
    <cellStyle name="40% - Accent2 2 6 2 3 3" xfId="28110"/>
    <cellStyle name="40% - Accent2 2 6 2 4" xfId="12590"/>
    <cellStyle name="40% - Accent2 2 6 2 4 2" xfId="33119"/>
    <cellStyle name="40% - Accent2 2 6 2 5" xfId="22854"/>
    <cellStyle name="40% - Accent2 2 6 2 6" xfId="43646"/>
    <cellStyle name="40% - Accent2 2 6 3" xfId="3565"/>
    <cellStyle name="40% - Accent2 2 6 3 2" xfId="8821"/>
    <cellStyle name="40% - Accent2 2 6 3 2 2" xfId="19089"/>
    <cellStyle name="40% - Accent2 2 6 3 2 2 2" xfId="39618"/>
    <cellStyle name="40% - Accent2 2 6 3 2 3" xfId="29353"/>
    <cellStyle name="40% - Accent2 2 6 3 3" xfId="13833"/>
    <cellStyle name="40% - Accent2 2 6 3 3 2" xfId="34362"/>
    <cellStyle name="40% - Accent2 2 6 3 4" xfId="24097"/>
    <cellStyle name="40% - Accent2 2 6 3 5" xfId="44889"/>
    <cellStyle name="40% - Accent2 2 6 4" xfId="6333"/>
    <cellStyle name="40% - Accent2 2 6 4 2" xfId="16601"/>
    <cellStyle name="40% - Accent2 2 6 4 2 2" xfId="37130"/>
    <cellStyle name="40% - Accent2 2 6 4 3" xfId="26865"/>
    <cellStyle name="40% - Accent2 2 6 5" xfId="11345"/>
    <cellStyle name="40% - Accent2 2 6 5 2" xfId="31874"/>
    <cellStyle name="40% - Accent2 2 6 6" xfId="21609"/>
    <cellStyle name="40% - Accent2 2 6 7" xfId="42401"/>
    <cellStyle name="40% - Accent2 2 7" xfId="1326"/>
    <cellStyle name="40% - Accent2 2 7 2" xfId="3815"/>
    <cellStyle name="40% - Accent2 2 7 2 2" xfId="9071"/>
    <cellStyle name="40% - Accent2 2 7 2 2 2" xfId="19339"/>
    <cellStyle name="40% - Accent2 2 7 2 2 2 2" xfId="39868"/>
    <cellStyle name="40% - Accent2 2 7 2 2 3" xfId="29603"/>
    <cellStyle name="40% - Accent2 2 7 2 3" xfId="14083"/>
    <cellStyle name="40% - Accent2 2 7 2 3 2" xfId="34612"/>
    <cellStyle name="40% - Accent2 2 7 2 4" xfId="24347"/>
    <cellStyle name="40% - Accent2 2 7 2 5" xfId="45139"/>
    <cellStyle name="40% - Accent2 2 7 3" xfId="6583"/>
    <cellStyle name="40% - Accent2 2 7 3 2" xfId="16851"/>
    <cellStyle name="40% - Accent2 2 7 3 2 2" xfId="37380"/>
    <cellStyle name="40% - Accent2 2 7 3 3" xfId="27115"/>
    <cellStyle name="40% - Accent2 2 7 4" xfId="11595"/>
    <cellStyle name="40% - Accent2 2 7 4 2" xfId="32124"/>
    <cellStyle name="40% - Accent2 2 7 5" xfId="21859"/>
    <cellStyle name="40% - Accent2 2 7 6" xfId="42651"/>
    <cellStyle name="40% - Accent2 2 8" xfId="2570"/>
    <cellStyle name="40% - Accent2 2 8 2" xfId="7826"/>
    <cellStyle name="40% - Accent2 2 8 2 2" xfId="18094"/>
    <cellStyle name="40% - Accent2 2 8 2 2 2" xfId="38623"/>
    <cellStyle name="40% - Accent2 2 8 2 3" xfId="28358"/>
    <cellStyle name="40% - Accent2 2 8 3" xfId="12838"/>
    <cellStyle name="40% - Accent2 2 8 3 2" xfId="33367"/>
    <cellStyle name="40% - Accent2 2 8 4" xfId="23102"/>
    <cellStyle name="40% - Accent2 2 8 5" xfId="43894"/>
    <cellStyle name="40% - Accent2 2 9" xfId="5338"/>
    <cellStyle name="40% - Accent2 2 9 2" xfId="15606"/>
    <cellStyle name="40% - Accent2 2 9 2 2" xfId="36135"/>
    <cellStyle name="40% - Accent2 2 9 3" xfId="25870"/>
    <cellStyle name="40% - Accent2 2 9 4" xfId="41406"/>
    <cellStyle name="40% - Accent2 3" xfId="86"/>
    <cellStyle name="40% - Accent2 3 10" xfId="5110"/>
    <cellStyle name="40% - Accent2 3 10 2" xfId="15378"/>
    <cellStyle name="40% - Accent2 3 10 2 2" xfId="35907"/>
    <cellStyle name="40% - Accent2 3 10 3" xfId="25642"/>
    <cellStyle name="40% - Accent2 3 11" xfId="10370"/>
    <cellStyle name="40% - Accent2 3 11 2" xfId="30899"/>
    <cellStyle name="40% - Accent2 3 12" xfId="20634"/>
    <cellStyle name="40% - Accent2 3 13" xfId="41178"/>
    <cellStyle name="40% - Accent2 3 2" xfId="151"/>
    <cellStyle name="40% - Accent2 3 2 10" xfId="10430"/>
    <cellStyle name="40% - Accent2 3 2 10 2" xfId="30959"/>
    <cellStyle name="40% - Accent2 3 2 11" xfId="20694"/>
    <cellStyle name="40% - Accent2 3 2 12" xfId="41238"/>
    <cellStyle name="40% - Accent2 3 2 2" xfId="269"/>
    <cellStyle name="40% - Accent2 3 2 2 10" xfId="20811"/>
    <cellStyle name="40% - Accent2 3 2 2 11" xfId="41355"/>
    <cellStyle name="40% - Accent2 3 2 2 2" xfId="521"/>
    <cellStyle name="40% - Accent2 3 2 2 2 2" xfId="1022"/>
    <cellStyle name="40% - Accent2 3 2 2 2 2 2" xfId="2271"/>
    <cellStyle name="40% - Accent2 3 2 2 2 2 2 2" xfId="4759"/>
    <cellStyle name="40% - Accent2 3 2 2 2 2 2 2 2" xfId="10015"/>
    <cellStyle name="40% - Accent2 3 2 2 2 2 2 2 2 2" xfId="20283"/>
    <cellStyle name="40% - Accent2 3 2 2 2 2 2 2 2 2 2" xfId="40812"/>
    <cellStyle name="40% - Accent2 3 2 2 2 2 2 2 2 3" xfId="30547"/>
    <cellStyle name="40% - Accent2 3 2 2 2 2 2 2 3" xfId="15027"/>
    <cellStyle name="40% - Accent2 3 2 2 2 2 2 2 3 2" xfId="35556"/>
    <cellStyle name="40% - Accent2 3 2 2 2 2 2 2 4" xfId="25291"/>
    <cellStyle name="40% - Accent2 3 2 2 2 2 2 2 5" xfId="46083"/>
    <cellStyle name="40% - Accent2 3 2 2 2 2 2 3" xfId="7527"/>
    <cellStyle name="40% - Accent2 3 2 2 2 2 2 3 2" xfId="17795"/>
    <cellStyle name="40% - Accent2 3 2 2 2 2 2 3 2 2" xfId="38324"/>
    <cellStyle name="40% - Accent2 3 2 2 2 2 2 3 3" xfId="28059"/>
    <cellStyle name="40% - Accent2 3 2 2 2 2 2 4" xfId="12539"/>
    <cellStyle name="40% - Accent2 3 2 2 2 2 2 4 2" xfId="33068"/>
    <cellStyle name="40% - Accent2 3 2 2 2 2 2 5" xfId="22803"/>
    <cellStyle name="40% - Accent2 3 2 2 2 2 2 6" xfId="43595"/>
    <cellStyle name="40% - Accent2 3 2 2 2 2 3" xfId="3514"/>
    <cellStyle name="40% - Accent2 3 2 2 2 2 3 2" xfId="8770"/>
    <cellStyle name="40% - Accent2 3 2 2 2 2 3 2 2" xfId="19038"/>
    <cellStyle name="40% - Accent2 3 2 2 2 2 3 2 2 2" xfId="39567"/>
    <cellStyle name="40% - Accent2 3 2 2 2 2 3 2 3" xfId="29302"/>
    <cellStyle name="40% - Accent2 3 2 2 2 2 3 3" xfId="13782"/>
    <cellStyle name="40% - Accent2 3 2 2 2 2 3 3 2" xfId="34311"/>
    <cellStyle name="40% - Accent2 3 2 2 2 2 3 4" xfId="24046"/>
    <cellStyle name="40% - Accent2 3 2 2 2 2 3 5" xfId="44838"/>
    <cellStyle name="40% - Accent2 3 2 2 2 2 4" xfId="6282"/>
    <cellStyle name="40% - Accent2 3 2 2 2 2 4 2" xfId="16550"/>
    <cellStyle name="40% - Accent2 3 2 2 2 2 4 2 2" xfId="37079"/>
    <cellStyle name="40% - Accent2 3 2 2 2 2 4 3" xfId="26814"/>
    <cellStyle name="40% - Accent2 3 2 2 2 2 5" xfId="11294"/>
    <cellStyle name="40% - Accent2 3 2 2 2 2 5 2" xfId="31823"/>
    <cellStyle name="40% - Accent2 3 2 2 2 2 6" xfId="21558"/>
    <cellStyle name="40% - Accent2 3 2 2 2 2 7" xfId="42350"/>
    <cellStyle name="40% - Accent2 3 2 2 2 3" xfId="1772"/>
    <cellStyle name="40% - Accent2 3 2 2 2 3 2" xfId="4261"/>
    <cellStyle name="40% - Accent2 3 2 2 2 3 2 2" xfId="9517"/>
    <cellStyle name="40% - Accent2 3 2 2 2 3 2 2 2" xfId="19785"/>
    <cellStyle name="40% - Accent2 3 2 2 2 3 2 2 2 2" xfId="40314"/>
    <cellStyle name="40% - Accent2 3 2 2 2 3 2 2 3" xfId="30049"/>
    <cellStyle name="40% - Accent2 3 2 2 2 3 2 3" xfId="14529"/>
    <cellStyle name="40% - Accent2 3 2 2 2 3 2 3 2" xfId="35058"/>
    <cellStyle name="40% - Accent2 3 2 2 2 3 2 4" xfId="24793"/>
    <cellStyle name="40% - Accent2 3 2 2 2 3 2 5" xfId="45585"/>
    <cellStyle name="40% - Accent2 3 2 2 2 3 3" xfId="7029"/>
    <cellStyle name="40% - Accent2 3 2 2 2 3 3 2" xfId="17297"/>
    <cellStyle name="40% - Accent2 3 2 2 2 3 3 2 2" xfId="37826"/>
    <cellStyle name="40% - Accent2 3 2 2 2 3 3 3" xfId="27561"/>
    <cellStyle name="40% - Accent2 3 2 2 2 3 4" xfId="12041"/>
    <cellStyle name="40% - Accent2 3 2 2 2 3 4 2" xfId="32570"/>
    <cellStyle name="40% - Accent2 3 2 2 2 3 5" xfId="22305"/>
    <cellStyle name="40% - Accent2 3 2 2 2 3 6" xfId="43097"/>
    <cellStyle name="40% - Accent2 3 2 2 2 4" xfId="3016"/>
    <cellStyle name="40% - Accent2 3 2 2 2 4 2" xfId="8272"/>
    <cellStyle name="40% - Accent2 3 2 2 2 4 2 2" xfId="18540"/>
    <cellStyle name="40% - Accent2 3 2 2 2 4 2 2 2" xfId="39069"/>
    <cellStyle name="40% - Accent2 3 2 2 2 4 2 3" xfId="28804"/>
    <cellStyle name="40% - Accent2 3 2 2 2 4 3" xfId="13284"/>
    <cellStyle name="40% - Accent2 3 2 2 2 4 3 2" xfId="33813"/>
    <cellStyle name="40% - Accent2 3 2 2 2 4 4" xfId="23548"/>
    <cellStyle name="40% - Accent2 3 2 2 2 4 5" xfId="44340"/>
    <cellStyle name="40% - Accent2 3 2 2 2 5" xfId="5784"/>
    <cellStyle name="40% - Accent2 3 2 2 2 5 2" xfId="16052"/>
    <cellStyle name="40% - Accent2 3 2 2 2 5 2 2" xfId="36581"/>
    <cellStyle name="40% - Accent2 3 2 2 2 5 3" xfId="26316"/>
    <cellStyle name="40% - Accent2 3 2 2 2 6" xfId="10796"/>
    <cellStyle name="40% - Accent2 3 2 2 2 6 2" xfId="31325"/>
    <cellStyle name="40% - Accent2 3 2 2 2 7" xfId="21060"/>
    <cellStyle name="40% - Accent2 3 2 2 2 8" xfId="41852"/>
    <cellStyle name="40% - Accent2 3 2 2 3" xfId="773"/>
    <cellStyle name="40% - Accent2 3 2 2 3 2" xfId="2022"/>
    <cellStyle name="40% - Accent2 3 2 2 3 2 2" xfId="4510"/>
    <cellStyle name="40% - Accent2 3 2 2 3 2 2 2" xfId="9766"/>
    <cellStyle name="40% - Accent2 3 2 2 3 2 2 2 2" xfId="20034"/>
    <cellStyle name="40% - Accent2 3 2 2 3 2 2 2 2 2" xfId="40563"/>
    <cellStyle name="40% - Accent2 3 2 2 3 2 2 2 3" xfId="30298"/>
    <cellStyle name="40% - Accent2 3 2 2 3 2 2 3" xfId="14778"/>
    <cellStyle name="40% - Accent2 3 2 2 3 2 2 3 2" xfId="35307"/>
    <cellStyle name="40% - Accent2 3 2 2 3 2 2 4" xfId="25042"/>
    <cellStyle name="40% - Accent2 3 2 2 3 2 2 5" xfId="45834"/>
    <cellStyle name="40% - Accent2 3 2 2 3 2 3" xfId="7278"/>
    <cellStyle name="40% - Accent2 3 2 2 3 2 3 2" xfId="17546"/>
    <cellStyle name="40% - Accent2 3 2 2 3 2 3 2 2" xfId="38075"/>
    <cellStyle name="40% - Accent2 3 2 2 3 2 3 3" xfId="27810"/>
    <cellStyle name="40% - Accent2 3 2 2 3 2 4" xfId="12290"/>
    <cellStyle name="40% - Accent2 3 2 2 3 2 4 2" xfId="32819"/>
    <cellStyle name="40% - Accent2 3 2 2 3 2 5" xfId="22554"/>
    <cellStyle name="40% - Accent2 3 2 2 3 2 6" xfId="43346"/>
    <cellStyle name="40% - Accent2 3 2 2 3 3" xfId="3265"/>
    <cellStyle name="40% - Accent2 3 2 2 3 3 2" xfId="8521"/>
    <cellStyle name="40% - Accent2 3 2 2 3 3 2 2" xfId="18789"/>
    <cellStyle name="40% - Accent2 3 2 2 3 3 2 2 2" xfId="39318"/>
    <cellStyle name="40% - Accent2 3 2 2 3 3 2 3" xfId="29053"/>
    <cellStyle name="40% - Accent2 3 2 2 3 3 3" xfId="13533"/>
    <cellStyle name="40% - Accent2 3 2 2 3 3 3 2" xfId="34062"/>
    <cellStyle name="40% - Accent2 3 2 2 3 3 4" xfId="23797"/>
    <cellStyle name="40% - Accent2 3 2 2 3 3 5" xfId="44589"/>
    <cellStyle name="40% - Accent2 3 2 2 3 4" xfId="6033"/>
    <cellStyle name="40% - Accent2 3 2 2 3 4 2" xfId="16301"/>
    <cellStyle name="40% - Accent2 3 2 2 3 4 2 2" xfId="36830"/>
    <cellStyle name="40% - Accent2 3 2 2 3 4 3" xfId="26565"/>
    <cellStyle name="40% - Accent2 3 2 2 3 5" xfId="11045"/>
    <cellStyle name="40% - Accent2 3 2 2 3 5 2" xfId="31574"/>
    <cellStyle name="40% - Accent2 3 2 2 3 6" xfId="21309"/>
    <cellStyle name="40% - Accent2 3 2 2 3 7" xfId="42101"/>
    <cellStyle name="40% - Accent2 3 2 2 4" xfId="1270"/>
    <cellStyle name="40% - Accent2 3 2 2 4 2" xfId="2519"/>
    <cellStyle name="40% - Accent2 3 2 2 4 2 2" xfId="5007"/>
    <cellStyle name="40% - Accent2 3 2 2 4 2 2 2" xfId="10263"/>
    <cellStyle name="40% - Accent2 3 2 2 4 2 2 2 2" xfId="20531"/>
    <cellStyle name="40% - Accent2 3 2 2 4 2 2 2 2 2" xfId="41060"/>
    <cellStyle name="40% - Accent2 3 2 2 4 2 2 2 3" xfId="30795"/>
    <cellStyle name="40% - Accent2 3 2 2 4 2 2 3" xfId="15275"/>
    <cellStyle name="40% - Accent2 3 2 2 4 2 2 3 2" xfId="35804"/>
    <cellStyle name="40% - Accent2 3 2 2 4 2 2 4" xfId="25539"/>
    <cellStyle name="40% - Accent2 3 2 2 4 2 2 5" xfId="46331"/>
    <cellStyle name="40% - Accent2 3 2 2 4 2 3" xfId="7775"/>
    <cellStyle name="40% - Accent2 3 2 2 4 2 3 2" xfId="18043"/>
    <cellStyle name="40% - Accent2 3 2 2 4 2 3 2 2" xfId="38572"/>
    <cellStyle name="40% - Accent2 3 2 2 4 2 3 3" xfId="28307"/>
    <cellStyle name="40% - Accent2 3 2 2 4 2 4" xfId="12787"/>
    <cellStyle name="40% - Accent2 3 2 2 4 2 4 2" xfId="33316"/>
    <cellStyle name="40% - Accent2 3 2 2 4 2 5" xfId="23051"/>
    <cellStyle name="40% - Accent2 3 2 2 4 2 6" xfId="43843"/>
    <cellStyle name="40% - Accent2 3 2 2 4 3" xfId="3762"/>
    <cellStyle name="40% - Accent2 3 2 2 4 3 2" xfId="9018"/>
    <cellStyle name="40% - Accent2 3 2 2 4 3 2 2" xfId="19286"/>
    <cellStyle name="40% - Accent2 3 2 2 4 3 2 2 2" xfId="39815"/>
    <cellStyle name="40% - Accent2 3 2 2 4 3 2 3" xfId="29550"/>
    <cellStyle name="40% - Accent2 3 2 2 4 3 3" xfId="14030"/>
    <cellStyle name="40% - Accent2 3 2 2 4 3 3 2" xfId="34559"/>
    <cellStyle name="40% - Accent2 3 2 2 4 3 4" xfId="24294"/>
    <cellStyle name="40% - Accent2 3 2 2 4 3 5" xfId="45086"/>
    <cellStyle name="40% - Accent2 3 2 2 4 4" xfId="6530"/>
    <cellStyle name="40% - Accent2 3 2 2 4 4 2" xfId="16798"/>
    <cellStyle name="40% - Accent2 3 2 2 4 4 2 2" xfId="37327"/>
    <cellStyle name="40% - Accent2 3 2 2 4 4 3" xfId="27062"/>
    <cellStyle name="40% - Accent2 3 2 2 4 5" xfId="11542"/>
    <cellStyle name="40% - Accent2 3 2 2 4 5 2" xfId="32071"/>
    <cellStyle name="40% - Accent2 3 2 2 4 6" xfId="21806"/>
    <cellStyle name="40% - Accent2 3 2 2 4 7" xfId="42598"/>
    <cellStyle name="40% - Accent2 3 2 2 5" xfId="1523"/>
    <cellStyle name="40% - Accent2 3 2 2 5 2" xfId="4012"/>
    <cellStyle name="40% - Accent2 3 2 2 5 2 2" xfId="9268"/>
    <cellStyle name="40% - Accent2 3 2 2 5 2 2 2" xfId="19536"/>
    <cellStyle name="40% - Accent2 3 2 2 5 2 2 2 2" xfId="40065"/>
    <cellStyle name="40% - Accent2 3 2 2 5 2 2 3" xfId="29800"/>
    <cellStyle name="40% - Accent2 3 2 2 5 2 3" xfId="14280"/>
    <cellStyle name="40% - Accent2 3 2 2 5 2 3 2" xfId="34809"/>
    <cellStyle name="40% - Accent2 3 2 2 5 2 4" xfId="24544"/>
    <cellStyle name="40% - Accent2 3 2 2 5 2 5" xfId="45336"/>
    <cellStyle name="40% - Accent2 3 2 2 5 3" xfId="6780"/>
    <cellStyle name="40% - Accent2 3 2 2 5 3 2" xfId="17048"/>
    <cellStyle name="40% - Accent2 3 2 2 5 3 2 2" xfId="37577"/>
    <cellStyle name="40% - Accent2 3 2 2 5 3 3" xfId="27312"/>
    <cellStyle name="40% - Accent2 3 2 2 5 4" xfId="11792"/>
    <cellStyle name="40% - Accent2 3 2 2 5 4 2" xfId="32321"/>
    <cellStyle name="40% - Accent2 3 2 2 5 5" xfId="22056"/>
    <cellStyle name="40% - Accent2 3 2 2 5 6" xfId="42848"/>
    <cellStyle name="40% - Accent2 3 2 2 6" xfId="2767"/>
    <cellStyle name="40% - Accent2 3 2 2 6 2" xfId="8023"/>
    <cellStyle name="40% - Accent2 3 2 2 6 2 2" xfId="18291"/>
    <cellStyle name="40% - Accent2 3 2 2 6 2 2 2" xfId="38820"/>
    <cellStyle name="40% - Accent2 3 2 2 6 2 3" xfId="28555"/>
    <cellStyle name="40% - Accent2 3 2 2 6 3" xfId="13035"/>
    <cellStyle name="40% - Accent2 3 2 2 6 3 2" xfId="33564"/>
    <cellStyle name="40% - Accent2 3 2 2 6 4" xfId="23299"/>
    <cellStyle name="40% - Accent2 3 2 2 6 5" xfId="44091"/>
    <cellStyle name="40% - Accent2 3 2 2 7" xfId="5535"/>
    <cellStyle name="40% - Accent2 3 2 2 7 2" xfId="15803"/>
    <cellStyle name="40% - Accent2 3 2 2 7 2 2" xfId="36332"/>
    <cellStyle name="40% - Accent2 3 2 2 7 3" xfId="26067"/>
    <cellStyle name="40% - Accent2 3 2 2 7 4" xfId="41603"/>
    <cellStyle name="40% - Accent2 3 2 2 8" xfId="5287"/>
    <cellStyle name="40% - Accent2 3 2 2 8 2" xfId="15555"/>
    <cellStyle name="40% - Accent2 3 2 2 8 2 2" xfId="36084"/>
    <cellStyle name="40% - Accent2 3 2 2 8 3" xfId="25819"/>
    <cellStyle name="40% - Accent2 3 2 2 9" xfId="10547"/>
    <cellStyle name="40% - Accent2 3 2 2 9 2" xfId="31076"/>
    <cellStyle name="40% - Accent2 3 2 3" xfId="404"/>
    <cellStyle name="40% - Accent2 3 2 3 2" xfId="905"/>
    <cellStyle name="40% - Accent2 3 2 3 2 2" xfId="2154"/>
    <cellStyle name="40% - Accent2 3 2 3 2 2 2" xfId="4642"/>
    <cellStyle name="40% - Accent2 3 2 3 2 2 2 2" xfId="9898"/>
    <cellStyle name="40% - Accent2 3 2 3 2 2 2 2 2" xfId="20166"/>
    <cellStyle name="40% - Accent2 3 2 3 2 2 2 2 2 2" xfId="40695"/>
    <cellStyle name="40% - Accent2 3 2 3 2 2 2 2 3" xfId="30430"/>
    <cellStyle name="40% - Accent2 3 2 3 2 2 2 3" xfId="14910"/>
    <cellStyle name="40% - Accent2 3 2 3 2 2 2 3 2" xfId="35439"/>
    <cellStyle name="40% - Accent2 3 2 3 2 2 2 4" xfId="25174"/>
    <cellStyle name="40% - Accent2 3 2 3 2 2 2 5" xfId="45966"/>
    <cellStyle name="40% - Accent2 3 2 3 2 2 3" xfId="7410"/>
    <cellStyle name="40% - Accent2 3 2 3 2 2 3 2" xfId="17678"/>
    <cellStyle name="40% - Accent2 3 2 3 2 2 3 2 2" xfId="38207"/>
    <cellStyle name="40% - Accent2 3 2 3 2 2 3 3" xfId="27942"/>
    <cellStyle name="40% - Accent2 3 2 3 2 2 4" xfId="12422"/>
    <cellStyle name="40% - Accent2 3 2 3 2 2 4 2" xfId="32951"/>
    <cellStyle name="40% - Accent2 3 2 3 2 2 5" xfId="22686"/>
    <cellStyle name="40% - Accent2 3 2 3 2 2 6" xfId="43478"/>
    <cellStyle name="40% - Accent2 3 2 3 2 3" xfId="3397"/>
    <cellStyle name="40% - Accent2 3 2 3 2 3 2" xfId="8653"/>
    <cellStyle name="40% - Accent2 3 2 3 2 3 2 2" xfId="18921"/>
    <cellStyle name="40% - Accent2 3 2 3 2 3 2 2 2" xfId="39450"/>
    <cellStyle name="40% - Accent2 3 2 3 2 3 2 3" xfId="29185"/>
    <cellStyle name="40% - Accent2 3 2 3 2 3 3" xfId="13665"/>
    <cellStyle name="40% - Accent2 3 2 3 2 3 3 2" xfId="34194"/>
    <cellStyle name="40% - Accent2 3 2 3 2 3 4" xfId="23929"/>
    <cellStyle name="40% - Accent2 3 2 3 2 3 5" xfId="44721"/>
    <cellStyle name="40% - Accent2 3 2 3 2 4" xfId="6165"/>
    <cellStyle name="40% - Accent2 3 2 3 2 4 2" xfId="16433"/>
    <cellStyle name="40% - Accent2 3 2 3 2 4 2 2" xfId="36962"/>
    <cellStyle name="40% - Accent2 3 2 3 2 4 3" xfId="26697"/>
    <cellStyle name="40% - Accent2 3 2 3 2 5" xfId="11177"/>
    <cellStyle name="40% - Accent2 3 2 3 2 5 2" xfId="31706"/>
    <cellStyle name="40% - Accent2 3 2 3 2 6" xfId="21441"/>
    <cellStyle name="40% - Accent2 3 2 3 2 7" xfId="42233"/>
    <cellStyle name="40% - Accent2 3 2 3 3" xfId="1655"/>
    <cellStyle name="40% - Accent2 3 2 3 3 2" xfId="4144"/>
    <cellStyle name="40% - Accent2 3 2 3 3 2 2" xfId="9400"/>
    <cellStyle name="40% - Accent2 3 2 3 3 2 2 2" xfId="19668"/>
    <cellStyle name="40% - Accent2 3 2 3 3 2 2 2 2" xfId="40197"/>
    <cellStyle name="40% - Accent2 3 2 3 3 2 2 3" xfId="29932"/>
    <cellStyle name="40% - Accent2 3 2 3 3 2 3" xfId="14412"/>
    <cellStyle name="40% - Accent2 3 2 3 3 2 3 2" xfId="34941"/>
    <cellStyle name="40% - Accent2 3 2 3 3 2 4" xfId="24676"/>
    <cellStyle name="40% - Accent2 3 2 3 3 2 5" xfId="45468"/>
    <cellStyle name="40% - Accent2 3 2 3 3 3" xfId="6912"/>
    <cellStyle name="40% - Accent2 3 2 3 3 3 2" xfId="17180"/>
    <cellStyle name="40% - Accent2 3 2 3 3 3 2 2" xfId="37709"/>
    <cellStyle name="40% - Accent2 3 2 3 3 3 3" xfId="27444"/>
    <cellStyle name="40% - Accent2 3 2 3 3 4" xfId="11924"/>
    <cellStyle name="40% - Accent2 3 2 3 3 4 2" xfId="32453"/>
    <cellStyle name="40% - Accent2 3 2 3 3 5" xfId="22188"/>
    <cellStyle name="40% - Accent2 3 2 3 3 6" xfId="42980"/>
    <cellStyle name="40% - Accent2 3 2 3 4" xfId="2899"/>
    <cellStyle name="40% - Accent2 3 2 3 4 2" xfId="8155"/>
    <cellStyle name="40% - Accent2 3 2 3 4 2 2" xfId="18423"/>
    <cellStyle name="40% - Accent2 3 2 3 4 2 2 2" xfId="38952"/>
    <cellStyle name="40% - Accent2 3 2 3 4 2 3" xfId="28687"/>
    <cellStyle name="40% - Accent2 3 2 3 4 3" xfId="13167"/>
    <cellStyle name="40% - Accent2 3 2 3 4 3 2" xfId="33696"/>
    <cellStyle name="40% - Accent2 3 2 3 4 4" xfId="23431"/>
    <cellStyle name="40% - Accent2 3 2 3 4 5" xfId="44223"/>
    <cellStyle name="40% - Accent2 3 2 3 5" xfId="5667"/>
    <cellStyle name="40% - Accent2 3 2 3 5 2" xfId="15935"/>
    <cellStyle name="40% - Accent2 3 2 3 5 2 2" xfId="36464"/>
    <cellStyle name="40% - Accent2 3 2 3 5 3" xfId="26199"/>
    <cellStyle name="40% - Accent2 3 2 3 6" xfId="10679"/>
    <cellStyle name="40% - Accent2 3 2 3 6 2" xfId="31208"/>
    <cellStyle name="40% - Accent2 3 2 3 7" xfId="20943"/>
    <cellStyle name="40% - Accent2 3 2 3 8" xfId="41735"/>
    <cellStyle name="40% - Accent2 3 2 4" xfId="656"/>
    <cellStyle name="40% - Accent2 3 2 4 2" xfId="1905"/>
    <cellStyle name="40% - Accent2 3 2 4 2 2" xfId="4393"/>
    <cellStyle name="40% - Accent2 3 2 4 2 2 2" xfId="9649"/>
    <cellStyle name="40% - Accent2 3 2 4 2 2 2 2" xfId="19917"/>
    <cellStyle name="40% - Accent2 3 2 4 2 2 2 2 2" xfId="40446"/>
    <cellStyle name="40% - Accent2 3 2 4 2 2 2 3" xfId="30181"/>
    <cellStyle name="40% - Accent2 3 2 4 2 2 3" xfId="14661"/>
    <cellStyle name="40% - Accent2 3 2 4 2 2 3 2" xfId="35190"/>
    <cellStyle name="40% - Accent2 3 2 4 2 2 4" xfId="24925"/>
    <cellStyle name="40% - Accent2 3 2 4 2 2 5" xfId="45717"/>
    <cellStyle name="40% - Accent2 3 2 4 2 3" xfId="7161"/>
    <cellStyle name="40% - Accent2 3 2 4 2 3 2" xfId="17429"/>
    <cellStyle name="40% - Accent2 3 2 4 2 3 2 2" xfId="37958"/>
    <cellStyle name="40% - Accent2 3 2 4 2 3 3" xfId="27693"/>
    <cellStyle name="40% - Accent2 3 2 4 2 4" xfId="12173"/>
    <cellStyle name="40% - Accent2 3 2 4 2 4 2" xfId="32702"/>
    <cellStyle name="40% - Accent2 3 2 4 2 5" xfId="22437"/>
    <cellStyle name="40% - Accent2 3 2 4 2 6" xfId="43229"/>
    <cellStyle name="40% - Accent2 3 2 4 3" xfId="3148"/>
    <cellStyle name="40% - Accent2 3 2 4 3 2" xfId="8404"/>
    <cellStyle name="40% - Accent2 3 2 4 3 2 2" xfId="18672"/>
    <cellStyle name="40% - Accent2 3 2 4 3 2 2 2" xfId="39201"/>
    <cellStyle name="40% - Accent2 3 2 4 3 2 3" xfId="28936"/>
    <cellStyle name="40% - Accent2 3 2 4 3 3" xfId="13416"/>
    <cellStyle name="40% - Accent2 3 2 4 3 3 2" xfId="33945"/>
    <cellStyle name="40% - Accent2 3 2 4 3 4" xfId="23680"/>
    <cellStyle name="40% - Accent2 3 2 4 3 5" xfId="44472"/>
    <cellStyle name="40% - Accent2 3 2 4 4" xfId="5916"/>
    <cellStyle name="40% - Accent2 3 2 4 4 2" xfId="16184"/>
    <cellStyle name="40% - Accent2 3 2 4 4 2 2" xfId="36713"/>
    <cellStyle name="40% - Accent2 3 2 4 4 3" xfId="26448"/>
    <cellStyle name="40% - Accent2 3 2 4 5" xfId="10928"/>
    <cellStyle name="40% - Accent2 3 2 4 5 2" xfId="31457"/>
    <cellStyle name="40% - Accent2 3 2 4 6" xfId="21192"/>
    <cellStyle name="40% - Accent2 3 2 4 7" xfId="41984"/>
    <cellStyle name="40% - Accent2 3 2 5" xfId="1153"/>
    <cellStyle name="40% - Accent2 3 2 5 2" xfId="2402"/>
    <cellStyle name="40% - Accent2 3 2 5 2 2" xfId="4890"/>
    <cellStyle name="40% - Accent2 3 2 5 2 2 2" xfId="10146"/>
    <cellStyle name="40% - Accent2 3 2 5 2 2 2 2" xfId="20414"/>
    <cellStyle name="40% - Accent2 3 2 5 2 2 2 2 2" xfId="40943"/>
    <cellStyle name="40% - Accent2 3 2 5 2 2 2 3" xfId="30678"/>
    <cellStyle name="40% - Accent2 3 2 5 2 2 3" xfId="15158"/>
    <cellStyle name="40% - Accent2 3 2 5 2 2 3 2" xfId="35687"/>
    <cellStyle name="40% - Accent2 3 2 5 2 2 4" xfId="25422"/>
    <cellStyle name="40% - Accent2 3 2 5 2 2 5" xfId="46214"/>
    <cellStyle name="40% - Accent2 3 2 5 2 3" xfId="7658"/>
    <cellStyle name="40% - Accent2 3 2 5 2 3 2" xfId="17926"/>
    <cellStyle name="40% - Accent2 3 2 5 2 3 2 2" xfId="38455"/>
    <cellStyle name="40% - Accent2 3 2 5 2 3 3" xfId="28190"/>
    <cellStyle name="40% - Accent2 3 2 5 2 4" xfId="12670"/>
    <cellStyle name="40% - Accent2 3 2 5 2 4 2" xfId="33199"/>
    <cellStyle name="40% - Accent2 3 2 5 2 5" xfId="22934"/>
    <cellStyle name="40% - Accent2 3 2 5 2 6" xfId="43726"/>
    <cellStyle name="40% - Accent2 3 2 5 3" xfId="3645"/>
    <cellStyle name="40% - Accent2 3 2 5 3 2" xfId="8901"/>
    <cellStyle name="40% - Accent2 3 2 5 3 2 2" xfId="19169"/>
    <cellStyle name="40% - Accent2 3 2 5 3 2 2 2" xfId="39698"/>
    <cellStyle name="40% - Accent2 3 2 5 3 2 3" xfId="29433"/>
    <cellStyle name="40% - Accent2 3 2 5 3 3" xfId="13913"/>
    <cellStyle name="40% - Accent2 3 2 5 3 3 2" xfId="34442"/>
    <cellStyle name="40% - Accent2 3 2 5 3 4" xfId="24177"/>
    <cellStyle name="40% - Accent2 3 2 5 3 5" xfId="44969"/>
    <cellStyle name="40% - Accent2 3 2 5 4" xfId="6413"/>
    <cellStyle name="40% - Accent2 3 2 5 4 2" xfId="16681"/>
    <cellStyle name="40% - Accent2 3 2 5 4 2 2" xfId="37210"/>
    <cellStyle name="40% - Accent2 3 2 5 4 3" xfId="26945"/>
    <cellStyle name="40% - Accent2 3 2 5 5" xfId="11425"/>
    <cellStyle name="40% - Accent2 3 2 5 5 2" xfId="31954"/>
    <cellStyle name="40% - Accent2 3 2 5 6" xfId="21689"/>
    <cellStyle name="40% - Accent2 3 2 5 7" xfId="42481"/>
    <cellStyle name="40% - Accent2 3 2 6" xfId="1406"/>
    <cellStyle name="40% - Accent2 3 2 6 2" xfId="3895"/>
    <cellStyle name="40% - Accent2 3 2 6 2 2" xfId="9151"/>
    <cellStyle name="40% - Accent2 3 2 6 2 2 2" xfId="19419"/>
    <cellStyle name="40% - Accent2 3 2 6 2 2 2 2" xfId="39948"/>
    <cellStyle name="40% - Accent2 3 2 6 2 2 3" xfId="29683"/>
    <cellStyle name="40% - Accent2 3 2 6 2 3" xfId="14163"/>
    <cellStyle name="40% - Accent2 3 2 6 2 3 2" xfId="34692"/>
    <cellStyle name="40% - Accent2 3 2 6 2 4" xfId="24427"/>
    <cellStyle name="40% - Accent2 3 2 6 2 5" xfId="45219"/>
    <cellStyle name="40% - Accent2 3 2 6 3" xfId="6663"/>
    <cellStyle name="40% - Accent2 3 2 6 3 2" xfId="16931"/>
    <cellStyle name="40% - Accent2 3 2 6 3 2 2" xfId="37460"/>
    <cellStyle name="40% - Accent2 3 2 6 3 3" xfId="27195"/>
    <cellStyle name="40% - Accent2 3 2 6 4" xfId="11675"/>
    <cellStyle name="40% - Accent2 3 2 6 4 2" xfId="32204"/>
    <cellStyle name="40% - Accent2 3 2 6 5" xfId="21939"/>
    <cellStyle name="40% - Accent2 3 2 6 6" xfId="42731"/>
    <cellStyle name="40% - Accent2 3 2 7" xfId="2650"/>
    <cellStyle name="40% - Accent2 3 2 7 2" xfId="7906"/>
    <cellStyle name="40% - Accent2 3 2 7 2 2" xfId="18174"/>
    <cellStyle name="40% - Accent2 3 2 7 2 2 2" xfId="38703"/>
    <cellStyle name="40% - Accent2 3 2 7 2 3" xfId="28438"/>
    <cellStyle name="40% - Accent2 3 2 7 3" xfId="12918"/>
    <cellStyle name="40% - Accent2 3 2 7 3 2" xfId="33447"/>
    <cellStyle name="40% - Accent2 3 2 7 4" xfId="23182"/>
    <cellStyle name="40% - Accent2 3 2 7 5" xfId="43974"/>
    <cellStyle name="40% - Accent2 3 2 8" xfId="5418"/>
    <cellStyle name="40% - Accent2 3 2 8 2" xfId="15686"/>
    <cellStyle name="40% - Accent2 3 2 8 2 2" xfId="36215"/>
    <cellStyle name="40% - Accent2 3 2 8 3" xfId="25950"/>
    <cellStyle name="40% - Accent2 3 2 8 4" xfId="41486"/>
    <cellStyle name="40% - Accent2 3 2 9" xfId="5170"/>
    <cellStyle name="40% - Accent2 3 2 9 2" xfId="15438"/>
    <cellStyle name="40% - Accent2 3 2 9 2 2" xfId="35967"/>
    <cellStyle name="40% - Accent2 3 2 9 3" xfId="25702"/>
    <cellStyle name="40% - Accent2 3 3" xfId="208"/>
    <cellStyle name="40% - Accent2 3 3 10" xfId="20751"/>
    <cellStyle name="40% - Accent2 3 3 11" xfId="41295"/>
    <cellStyle name="40% - Accent2 3 3 2" xfId="461"/>
    <cellStyle name="40% - Accent2 3 3 2 2" xfId="962"/>
    <cellStyle name="40% - Accent2 3 3 2 2 2" xfId="2211"/>
    <cellStyle name="40% - Accent2 3 3 2 2 2 2" xfId="4699"/>
    <cellStyle name="40% - Accent2 3 3 2 2 2 2 2" xfId="9955"/>
    <cellStyle name="40% - Accent2 3 3 2 2 2 2 2 2" xfId="20223"/>
    <cellStyle name="40% - Accent2 3 3 2 2 2 2 2 2 2" xfId="40752"/>
    <cellStyle name="40% - Accent2 3 3 2 2 2 2 2 3" xfId="30487"/>
    <cellStyle name="40% - Accent2 3 3 2 2 2 2 3" xfId="14967"/>
    <cellStyle name="40% - Accent2 3 3 2 2 2 2 3 2" xfId="35496"/>
    <cellStyle name="40% - Accent2 3 3 2 2 2 2 4" xfId="25231"/>
    <cellStyle name="40% - Accent2 3 3 2 2 2 2 5" xfId="46023"/>
    <cellStyle name="40% - Accent2 3 3 2 2 2 3" xfId="7467"/>
    <cellStyle name="40% - Accent2 3 3 2 2 2 3 2" xfId="17735"/>
    <cellStyle name="40% - Accent2 3 3 2 2 2 3 2 2" xfId="38264"/>
    <cellStyle name="40% - Accent2 3 3 2 2 2 3 3" xfId="27999"/>
    <cellStyle name="40% - Accent2 3 3 2 2 2 4" xfId="12479"/>
    <cellStyle name="40% - Accent2 3 3 2 2 2 4 2" xfId="33008"/>
    <cellStyle name="40% - Accent2 3 3 2 2 2 5" xfId="22743"/>
    <cellStyle name="40% - Accent2 3 3 2 2 2 6" xfId="43535"/>
    <cellStyle name="40% - Accent2 3 3 2 2 3" xfId="3454"/>
    <cellStyle name="40% - Accent2 3 3 2 2 3 2" xfId="8710"/>
    <cellStyle name="40% - Accent2 3 3 2 2 3 2 2" xfId="18978"/>
    <cellStyle name="40% - Accent2 3 3 2 2 3 2 2 2" xfId="39507"/>
    <cellStyle name="40% - Accent2 3 3 2 2 3 2 3" xfId="29242"/>
    <cellStyle name="40% - Accent2 3 3 2 2 3 3" xfId="13722"/>
    <cellStyle name="40% - Accent2 3 3 2 2 3 3 2" xfId="34251"/>
    <cellStyle name="40% - Accent2 3 3 2 2 3 4" xfId="23986"/>
    <cellStyle name="40% - Accent2 3 3 2 2 3 5" xfId="44778"/>
    <cellStyle name="40% - Accent2 3 3 2 2 4" xfId="6222"/>
    <cellStyle name="40% - Accent2 3 3 2 2 4 2" xfId="16490"/>
    <cellStyle name="40% - Accent2 3 3 2 2 4 2 2" xfId="37019"/>
    <cellStyle name="40% - Accent2 3 3 2 2 4 3" xfId="26754"/>
    <cellStyle name="40% - Accent2 3 3 2 2 5" xfId="11234"/>
    <cellStyle name="40% - Accent2 3 3 2 2 5 2" xfId="31763"/>
    <cellStyle name="40% - Accent2 3 3 2 2 6" xfId="21498"/>
    <cellStyle name="40% - Accent2 3 3 2 2 7" xfId="42290"/>
    <cellStyle name="40% - Accent2 3 3 2 3" xfId="1712"/>
    <cellStyle name="40% - Accent2 3 3 2 3 2" xfId="4201"/>
    <cellStyle name="40% - Accent2 3 3 2 3 2 2" xfId="9457"/>
    <cellStyle name="40% - Accent2 3 3 2 3 2 2 2" xfId="19725"/>
    <cellStyle name="40% - Accent2 3 3 2 3 2 2 2 2" xfId="40254"/>
    <cellStyle name="40% - Accent2 3 3 2 3 2 2 3" xfId="29989"/>
    <cellStyle name="40% - Accent2 3 3 2 3 2 3" xfId="14469"/>
    <cellStyle name="40% - Accent2 3 3 2 3 2 3 2" xfId="34998"/>
    <cellStyle name="40% - Accent2 3 3 2 3 2 4" xfId="24733"/>
    <cellStyle name="40% - Accent2 3 3 2 3 2 5" xfId="45525"/>
    <cellStyle name="40% - Accent2 3 3 2 3 3" xfId="6969"/>
    <cellStyle name="40% - Accent2 3 3 2 3 3 2" xfId="17237"/>
    <cellStyle name="40% - Accent2 3 3 2 3 3 2 2" xfId="37766"/>
    <cellStyle name="40% - Accent2 3 3 2 3 3 3" xfId="27501"/>
    <cellStyle name="40% - Accent2 3 3 2 3 4" xfId="11981"/>
    <cellStyle name="40% - Accent2 3 3 2 3 4 2" xfId="32510"/>
    <cellStyle name="40% - Accent2 3 3 2 3 5" xfId="22245"/>
    <cellStyle name="40% - Accent2 3 3 2 3 6" xfId="43037"/>
    <cellStyle name="40% - Accent2 3 3 2 4" xfId="2956"/>
    <cellStyle name="40% - Accent2 3 3 2 4 2" xfId="8212"/>
    <cellStyle name="40% - Accent2 3 3 2 4 2 2" xfId="18480"/>
    <cellStyle name="40% - Accent2 3 3 2 4 2 2 2" xfId="39009"/>
    <cellStyle name="40% - Accent2 3 3 2 4 2 3" xfId="28744"/>
    <cellStyle name="40% - Accent2 3 3 2 4 3" xfId="13224"/>
    <cellStyle name="40% - Accent2 3 3 2 4 3 2" xfId="33753"/>
    <cellStyle name="40% - Accent2 3 3 2 4 4" xfId="23488"/>
    <cellStyle name="40% - Accent2 3 3 2 4 5" xfId="44280"/>
    <cellStyle name="40% - Accent2 3 3 2 5" xfId="5724"/>
    <cellStyle name="40% - Accent2 3 3 2 5 2" xfId="15992"/>
    <cellStyle name="40% - Accent2 3 3 2 5 2 2" xfId="36521"/>
    <cellStyle name="40% - Accent2 3 3 2 5 3" xfId="26256"/>
    <cellStyle name="40% - Accent2 3 3 2 6" xfId="10736"/>
    <cellStyle name="40% - Accent2 3 3 2 6 2" xfId="31265"/>
    <cellStyle name="40% - Accent2 3 3 2 7" xfId="21000"/>
    <cellStyle name="40% - Accent2 3 3 2 8" xfId="41792"/>
    <cellStyle name="40% - Accent2 3 3 3" xfId="713"/>
    <cellStyle name="40% - Accent2 3 3 3 2" xfId="1962"/>
    <cellStyle name="40% - Accent2 3 3 3 2 2" xfId="4450"/>
    <cellStyle name="40% - Accent2 3 3 3 2 2 2" xfId="9706"/>
    <cellStyle name="40% - Accent2 3 3 3 2 2 2 2" xfId="19974"/>
    <cellStyle name="40% - Accent2 3 3 3 2 2 2 2 2" xfId="40503"/>
    <cellStyle name="40% - Accent2 3 3 3 2 2 2 3" xfId="30238"/>
    <cellStyle name="40% - Accent2 3 3 3 2 2 3" xfId="14718"/>
    <cellStyle name="40% - Accent2 3 3 3 2 2 3 2" xfId="35247"/>
    <cellStyle name="40% - Accent2 3 3 3 2 2 4" xfId="24982"/>
    <cellStyle name="40% - Accent2 3 3 3 2 2 5" xfId="45774"/>
    <cellStyle name="40% - Accent2 3 3 3 2 3" xfId="7218"/>
    <cellStyle name="40% - Accent2 3 3 3 2 3 2" xfId="17486"/>
    <cellStyle name="40% - Accent2 3 3 3 2 3 2 2" xfId="38015"/>
    <cellStyle name="40% - Accent2 3 3 3 2 3 3" xfId="27750"/>
    <cellStyle name="40% - Accent2 3 3 3 2 4" xfId="12230"/>
    <cellStyle name="40% - Accent2 3 3 3 2 4 2" xfId="32759"/>
    <cellStyle name="40% - Accent2 3 3 3 2 5" xfId="22494"/>
    <cellStyle name="40% - Accent2 3 3 3 2 6" xfId="43286"/>
    <cellStyle name="40% - Accent2 3 3 3 3" xfId="3205"/>
    <cellStyle name="40% - Accent2 3 3 3 3 2" xfId="8461"/>
    <cellStyle name="40% - Accent2 3 3 3 3 2 2" xfId="18729"/>
    <cellStyle name="40% - Accent2 3 3 3 3 2 2 2" xfId="39258"/>
    <cellStyle name="40% - Accent2 3 3 3 3 2 3" xfId="28993"/>
    <cellStyle name="40% - Accent2 3 3 3 3 3" xfId="13473"/>
    <cellStyle name="40% - Accent2 3 3 3 3 3 2" xfId="34002"/>
    <cellStyle name="40% - Accent2 3 3 3 3 4" xfId="23737"/>
    <cellStyle name="40% - Accent2 3 3 3 3 5" xfId="44529"/>
    <cellStyle name="40% - Accent2 3 3 3 4" xfId="5973"/>
    <cellStyle name="40% - Accent2 3 3 3 4 2" xfId="16241"/>
    <cellStyle name="40% - Accent2 3 3 3 4 2 2" xfId="36770"/>
    <cellStyle name="40% - Accent2 3 3 3 4 3" xfId="26505"/>
    <cellStyle name="40% - Accent2 3 3 3 5" xfId="10985"/>
    <cellStyle name="40% - Accent2 3 3 3 5 2" xfId="31514"/>
    <cellStyle name="40% - Accent2 3 3 3 6" xfId="21249"/>
    <cellStyle name="40% - Accent2 3 3 3 7" xfId="42041"/>
    <cellStyle name="40% - Accent2 3 3 4" xfId="1210"/>
    <cellStyle name="40% - Accent2 3 3 4 2" xfId="2459"/>
    <cellStyle name="40% - Accent2 3 3 4 2 2" xfId="4947"/>
    <cellStyle name="40% - Accent2 3 3 4 2 2 2" xfId="10203"/>
    <cellStyle name="40% - Accent2 3 3 4 2 2 2 2" xfId="20471"/>
    <cellStyle name="40% - Accent2 3 3 4 2 2 2 2 2" xfId="41000"/>
    <cellStyle name="40% - Accent2 3 3 4 2 2 2 3" xfId="30735"/>
    <cellStyle name="40% - Accent2 3 3 4 2 2 3" xfId="15215"/>
    <cellStyle name="40% - Accent2 3 3 4 2 2 3 2" xfId="35744"/>
    <cellStyle name="40% - Accent2 3 3 4 2 2 4" xfId="25479"/>
    <cellStyle name="40% - Accent2 3 3 4 2 2 5" xfId="46271"/>
    <cellStyle name="40% - Accent2 3 3 4 2 3" xfId="7715"/>
    <cellStyle name="40% - Accent2 3 3 4 2 3 2" xfId="17983"/>
    <cellStyle name="40% - Accent2 3 3 4 2 3 2 2" xfId="38512"/>
    <cellStyle name="40% - Accent2 3 3 4 2 3 3" xfId="28247"/>
    <cellStyle name="40% - Accent2 3 3 4 2 4" xfId="12727"/>
    <cellStyle name="40% - Accent2 3 3 4 2 4 2" xfId="33256"/>
    <cellStyle name="40% - Accent2 3 3 4 2 5" xfId="22991"/>
    <cellStyle name="40% - Accent2 3 3 4 2 6" xfId="43783"/>
    <cellStyle name="40% - Accent2 3 3 4 3" xfId="3702"/>
    <cellStyle name="40% - Accent2 3 3 4 3 2" xfId="8958"/>
    <cellStyle name="40% - Accent2 3 3 4 3 2 2" xfId="19226"/>
    <cellStyle name="40% - Accent2 3 3 4 3 2 2 2" xfId="39755"/>
    <cellStyle name="40% - Accent2 3 3 4 3 2 3" xfId="29490"/>
    <cellStyle name="40% - Accent2 3 3 4 3 3" xfId="13970"/>
    <cellStyle name="40% - Accent2 3 3 4 3 3 2" xfId="34499"/>
    <cellStyle name="40% - Accent2 3 3 4 3 4" xfId="24234"/>
    <cellStyle name="40% - Accent2 3 3 4 3 5" xfId="45026"/>
    <cellStyle name="40% - Accent2 3 3 4 4" xfId="6470"/>
    <cellStyle name="40% - Accent2 3 3 4 4 2" xfId="16738"/>
    <cellStyle name="40% - Accent2 3 3 4 4 2 2" xfId="37267"/>
    <cellStyle name="40% - Accent2 3 3 4 4 3" xfId="27002"/>
    <cellStyle name="40% - Accent2 3 3 4 5" xfId="11482"/>
    <cellStyle name="40% - Accent2 3 3 4 5 2" xfId="32011"/>
    <cellStyle name="40% - Accent2 3 3 4 6" xfId="21746"/>
    <cellStyle name="40% - Accent2 3 3 4 7" xfId="42538"/>
    <cellStyle name="40% - Accent2 3 3 5" xfId="1463"/>
    <cellStyle name="40% - Accent2 3 3 5 2" xfId="3952"/>
    <cellStyle name="40% - Accent2 3 3 5 2 2" xfId="9208"/>
    <cellStyle name="40% - Accent2 3 3 5 2 2 2" xfId="19476"/>
    <cellStyle name="40% - Accent2 3 3 5 2 2 2 2" xfId="40005"/>
    <cellStyle name="40% - Accent2 3 3 5 2 2 3" xfId="29740"/>
    <cellStyle name="40% - Accent2 3 3 5 2 3" xfId="14220"/>
    <cellStyle name="40% - Accent2 3 3 5 2 3 2" xfId="34749"/>
    <cellStyle name="40% - Accent2 3 3 5 2 4" xfId="24484"/>
    <cellStyle name="40% - Accent2 3 3 5 2 5" xfId="45276"/>
    <cellStyle name="40% - Accent2 3 3 5 3" xfId="6720"/>
    <cellStyle name="40% - Accent2 3 3 5 3 2" xfId="16988"/>
    <cellStyle name="40% - Accent2 3 3 5 3 2 2" xfId="37517"/>
    <cellStyle name="40% - Accent2 3 3 5 3 3" xfId="27252"/>
    <cellStyle name="40% - Accent2 3 3 5 4" xfId="11732"/>
    <cellStyle name="40% - Accent2 3 3 5 4 2" xfId="32261"/>
    <cellStyle name="40% - Accent2 3 3 5 5" xfId="21996"/>
    <cellStyle name="40% - Accent2 3 3 5 6" xfId="42788"/>
    <cellStyle name="40% - Accent2 3 3 6" xfId="2707"/>
    <cellStyle name="40% - Accent2 3 3 6 2" xfId="7963"/>
    <cellStyle name="40% - Accent2 3 3 6 2 2" xfId="18231"/>
    <cellStyle name="40% - Accent2 3 3 6 2 2 2" xfId="38760"/>
    <cellStyle name="40% - Accent2 3 3 6 2 3" xfId="28495"/>
    <cellStyle name="40% - Accent2 3 3 6 3" xfId="12975"/>
    <cellStyle name="40% - Accent2 3 3 6 3 2" xfId="33504"/>
    <cellStyle name="40% - Accent2 3 3 6 4" xfId="23239"/>
    <cellStyle name="40% - Accent2 3 3 6 5" xfId="44031"/>
    <cellStyle name="40% - Accent2 3 3 7" xfId="5475"/>
    <cellStyle name="40% - Accent2 3 3 7 2" xfId="15743"/>
    <cellStyle name="40% - Accent2 3 3 7 2 2" xfId="36272"/>
    <cellStyle name="40% - Accent2 3 3 7 3" xfId="26007"/>
    <cellStyle name="40% - Accent2 3 3 7 4" xfId="41543"/>
    <cellStyle name="40% - Accent2 3 3 8" xfId="5227"/>
    <cellStyle name="40% - Accent2 3 3 8 2" xfId="15495"/>
    <cellStyle name="40% - Accent2 3 3 8 2 2" xfId="36024"/>
    <cellStyle name="40% - Accent2 3 3 8 3" xfId="25759"/>
    <cellStyle name="40% - Accent2 3 3 9" xfId="10487"/>
    <cellStyle name="40% - Accent2 3 3 9 2" xfId="31016"/>
    <cellStyle name="40% - Accent2 3 4" xfId="344"/>
    <cellStyle name="40% - Accent2 3 4 2" xfId="845"/>
    <cellStyle name="40% - Accent2 3 4 2 2" xfId="2094"/>
    <cellStyle name="40% - Accent2 3 4 2 2 2" xfId="4582"/>
    <cellStyle name="40% - Accent2 3 4 2 2 2 2" xfId="9838"/>
    <cellStyle name="40% - Accent2 3 4 2 2 2 2 2" xfId="20106"/>
    <cellStyle name="40% - Accent2 3 4 2 2 2 2 2 2" xfId="40635"/>
    <cellStyle name="40% - Accent2 3 4 2 2 2 2 3" xfId="30370"/>
    <cellStyle name="40% - Accent2 3 4 2 2 2 3" xfId="14850"/>
    <cellStyle name="40% - Accent2 3 4 2 2 2 3 2" xfId="35379"/>
    <cellStyle name="40% - Accent2 3 4 2 2 2 4" xfId="25114"/>
    <cellStyle name="40% - Accent2 3 4 2 2 2 5" xfId="45906"/>
    <cellStyle name="40% - Accent2 3 4 2 2 3" xfId="7350"/>
    <cellStyle name="40% - Accent2 3 4 2 2 3 2" xfId="17618"/>
    <cellStyle name="40% - Accent2 3 4 2 2 3 2 2" xfId="38147"/>
    <cellStyle name="40% - Accent2 3 4 2 2 3 3" xfId="27882"/>
    <cellStyle name="40% - Accent2 3 4 2 2 4" xfId="12362"/>
    <cellStyle name="40% - Accent2 3 4 2 2 4 2" xfId="32891"/>
    <cellStyle name="40% - Accent2 3 4 2 2 5" xfId="22626"/>
    <cellStyle name="40% - Accent2 3 4 2 2 6" xfId="43418"/>
    <cellStyle name="40% - Accent2 3 4 2 3" xfId="3337"/>
    <cellStyle name="40% - Accent2 3 4 2 3 2" xfId="8593"/>
    <cellStyle name="40% - Accent2 3 4 2 3 2 2" xfId="18861"/>
    <cellStyle name="40% - Accent2 3 4 2 3 2 2 2" xfId="39390"/>
    <cellStyle name="40% - Accent2 3 4 2 3 2 3" xfId="29125"/>
    <cellStyle name="40% - Accent2 3 4 2 3 3" xfId="13605"/>
    <cellStyle name="40% - Accent2 3 4 2 3 3 2" xfId="34134"/>
    <cellStyle name="40% - Accent2 3 4 2 3 4" xfId="23869"/>
    <cellStyle name="40% - Accent2 3 4 2 3 5" xfId="44661"/>
    <cellStyle name="40% - Accent2 3 4 2 4" xfId="6105"/>
    <cellStyle name="40% - Accent2 3 4 2 4 2" xfId="16373"/>
    <cellStyle name="40% - Accent2 3 4 2 4 2 2" xfId="36902"/>
    <cellStyle name="40% - Accent2 3 4 2 4 3" xfId="26637"/>
    <cellStyle name="40% - Accent2 3 4 2 5" xfId="11117"/>
    <cellStyle name="40% - Accent2 3 4 2 5 2" xfId="31646"/>
    <cellStyle name="40% - Accent2 3 4 2 6" xfId="21381"/>
    <cellStyle name="40% - Accent2 3 4 2 7" xfId="42173"/>
    <cellStyle name="40% - Accent2 3 4 3" xfId="1595"/>
    <cellStyle name="40% - Accent2 3 4 3 2" xfId="4084"/>
    <cellStyle name="40% - Accent2 3 4 3 2 2" xfId="9340"/>
    <cellStyle name="40% - Accent2 3 4 3 2 2 2" xfId="19608"/>
    <cellStyle name="40% - Accent2 3 4 3 2 2 2 2" xfId="40137"/>
    <cellStyle name="40% - Accent2 3 4 3 2 2 3" xfId="29872"/>
    <cellStyle name="40% - Accent2 3 4 3 2 3" xfId="14352"/>
    <cellStyle name="40% - Accent2 3 4 3 2 3 2" xfId="34881"/>
    <cellStyle name="40% - Accent2 3 4 3 2 4" xfId="24616"/>
    <cellStyle name="40% - Accent2 3 4 3 2 5" xfId="45408"/>
    <cellStyle name="40% - Accent2 3 4 3 3" xfId="6852"/>
    <cellStyle name="40% - Accent2 3 4 3 3 2" xfId="17120"/>
    <cellStyle name="40% - Accent2 3 4 3 3 2 2" xfId="37649"/>
    <cellStyle name="40% - Accent2 3 4 3 3 3" xfId="27384"/>
    <cellStyle name="40% - Accent2 3 4 3 4" xfId="11864"/>
    <cellStyle name="40% - Accent2 3 4 3 4 2" xfId="32393"/>
    <cellStyle name="40% - Accent2 3 4 3 5" xfId="22128"/>
    <cellStyle name="40% - Accent2 3 4 3 6" xfId="42920"/>
    <cellStyle name="40% - Accent2 3 4 4" xfId="2839"/>
    <cellStyle name="40% - Accent2 3 4 4 2" xfId="8095"/>
    <cellStyle name="40% - Accent2 3 4 4 2 2" xfId="18363"/>
    <cellStyle name="40% - Accent2 3 4 4 2 2 2" xfId="38892"/>
    <cellStyle name="40% - Accent2 3 4 4 2 3" xfId="28627"/>
    <cellStyle name="40% - Accent2 3 4 4 3" xfId="13107"/>
    <cellStyle name="40% - Accent2 3 4 4 3 2" xfId="33636"/>
    <cellStyle name="40% - Accent2 3 4 4 4" xfId="23371"/>
    <cellStyle name="40% - Accent2 3 4 4 5" xfId="44163"/>
    <cellStyle name="40% - Accent2 3 4 5" xfId="5607"/>
    <cellStyle name="40% - Accent2 3 4 5 2" xfId="15875"/>
    <cellStyle name="40% - Accent2 3 4 5 2 2" xfId="36404"/>
    <cellStyle name="40% - Accent2 3 4 5 3" xfId="26139"/>
    <cellStyle name="40% - Accent2 3 4 6" xfId="10619"/>
    <cellStyle name="40% - Accent2 3 4 6 2" xfId="31148"/>
    <cellStyle name="40% - Accent2 3 4 7" xfId="20883"/>
    <cellStyle name="40% - Accent2 3 4 8" xfId="41675"/>
    <cellStyle name="40% - Accent2 3 5" xfId="596"/>
    <cellStyle name="40% - Accent2 3 5 2" xfId="1845"/>
    <cellStyle name="40% - Accent2 3 5 2 2" xfId="4333"/>
    <cellStyle name="40% - Accent2 3 5 2 2 2" xfId="9589"/>
    <cellStyle name="40% - Accent2 3 5 2 2 2 2" xfId="19857"/>
    <cellStyle name="40% - Accent2 3 5 2 2 2 2 2" xfId="40386"/>
    <cellStyle name="40% - Accent2 3 5 2 2 2 3" xfId="30121"/>
    <cellStyle name="40% - Accent2 3 5 2 2 3" xfId="14601"/>
    <cellStyle name="40% - Accent2 3 5 2 2 3 2" xfId="35130"/>
    <cellStyle name="40% - Accent2 3 5 2 2 4" xfId="24865"/>
    <cellStyle name="40% - Accent2 3 5 2 2 5" xfId="45657"/>
    <cellStyle name="40% - Accent2 3 5 2 3" xfId="7101"/>
    <cellStyle name="40% - Accent2 3 5 2 3 2" xfId="17369"/>
    <cellStyle name="40% - Accent2 3 5 2 3 2 2" xfId="37898"/>
    <cellStyle name="40% - Accent2 3 5 2 3 3" xfId="27633"/>
    <cellStyle name="40% - Accent2 3 5 2 4" xfId="12113"/>
    <cellStyle name="40% - Accent2 3 5 2 4 2" xfId="32642"/>
    <cellStyle name="40% - Accent2 3 5 2 5" xfId="22377"/>
    <cellStyle name="40% - Accent2 3 5 2 6" xfId="43169"/>
    <cellStyle name="40% - Accent2 3 5 3" xfId="3088"/>
    <cellStyle name="40% - Accent2 3 5 3 2" xfId="8344"/>
    <cellStyle name="40% - Accent2 3 5 3 2 2" xfId="18612"/>
    <cellStyle name="40% - Accent2 3 5 3 2 2 2" xfId="39141"/>
    <cellStyle name="40% - Accent2 3 5 3 2 3" xfId="28876"/>
    <cellStyle name="40% - Accent2 3 5 3 3" xfId="13356"/>
    <cellStyle name="40% - Accent2 3 5 3 3 2" xfId="33885"/>
    <cellStyle name="40% - Accent2 3 5 3 4" xfId="23620"/>
    <cellStyle name="40% - Accent2 3 5 3 5" xfId="44412"/>
    <cellStyle name="40% - Accent2 3 5 4" xfId="5856"/>
    <cellStyle name="40% - Accent2 3 5 4 2" xfId="16124"/>
    <cellStyle name="40% - Accent2 3 5 4 2 2" xfId="36653"/>
    <cellStyle name="40% - Accent2 3 5 4 3" xfId="26388"/>
    <cellStyle name="40% - Accent2 3 5 5" xfId="10868"/>
    <cellStyle name="40% - Accent2 3 5 5 2" xfId="31397"/>
    <cellStyle name="40% - Accent2 3 5 6" xfId="21132"/>
    <cellStyle name="40% - Accent2 3 5 7" xfId="41924"/>
    <cellStyle name="40% - Accent2 3 6" xfId="1093"/>
    <cellStyle name="40% - Accent2 3 6 2" xfId="2342"/>
    <cellStyle name="40% - Accent2 3 6 2 2" xfId="4830"/>
    <cellStyle name="40% - Accent2 3 6 2 2 2" xfId="10086"/>
    <cellStyle name="40% - Accent2 3 6 2 2 2 2" xfId="20354"/>
    <cellStyle name="40% - Accent2 3 6 2 2 2 2 2" xfId="40883"/>
    <cellStyle name="40% - Accent2 3 6 2 2 2 3" xfId="30618"/>
    <cellStyle name="40% - Accent2 3 6 2 2 3" xfId="15098"/>
    <cellStyle name="40% - Accent2 3 6 2 2 3 2" xfId="35627"/>
    <cellStyle name="40% - Accent2 3 6 2 2 4" xfId="25362"/>
    <cellStyle name="40% - Accent2 3 6 2 2 5" xfId="46154"/>
    <cellStyle name="40% - Accent2 3 6 2 3" xfId="7598"/>
    <cellStyle name="40% - Accent2 3 6 2 3 2" xfId="17866"/>
    <cellStyle name="40% - Accent2 3 6 2 3 2 2" xfId="38395"/>
    <cellStyle name="40% - Accent2 3 6 2 3 3" xfId="28130"/>
    <cellStyle name="40% - Accent2 3 6 2 4" xfId="12610"/>
    <cellStyle name="40% - Accent2 3 6 2 4 2" xfId="33139"/>
    <cellStyle name="40% - Accent2 3 6 2 5" xfId="22874"/>
    <cellStyle name="40% - Accent2 3 6 2 6" xfId="43666"/>
    <cellStyle name="40% - Accent2 3 6 3" xfId="3585"/>
    <cellStyle name="40% - Accent2 3 6 3 2" xfId="8841"/>
    <cellStyle name="40% - Accent2 3 6 3 2 2" xfId="19109"/>
    <cellStyle name="40% - Accent2 3 6 3 2 2 2" xfId="39638"/>
    <cellStyle name="40% - Accent2 3 6 3 2 3" xfId="29373"/>
    <cellStyle name="40% - Accent2 3 6 3 3" xfId="13853"/>
    <cellStyle name="40% - Accent2 3 6 3 3 2" xfId="34382"/>
    <cellStyle name="40% - Accent2 3 6 3 4" xfId="24117"/>
    <cellStyle name="40% - Accent2 3 6 3 5" xfId="44909"/>
    <cellStyle name="40% - Accent2 3 6 4" xfId="6353"/>
    <cellStyle name="40% - Accent2 3 6 4 2" xfId="16621"/>
    <cellStyle name="40% - Accent2 3 6 4 2 2" xfId="37150"/>
    <cellStyle name="40% - Accent2 3 6 4 3" xfId="26885"/>
    <cellStyle name="40% - Accent2 3 6 5" xfId="11365"/>
    <cellStyle name="40% - Accent2 3 6 5 2" xfId="31894"/>
    <cellStyle name="40% - Accent2 3 6 6" xfId="21629"/>
    <cellStyle name="40% - Accent2 3 6 7" xfId="42421"/>
    <cellStyle name="40% - Accent2 3 7" xfId="1346"/>
    <cellStyle name="40% - Accent2 3 7 2" xfId="3835"/>
    <cellStyle name="40% - Accent2 3 7 2 2" xfId="9091"/>
    <cellStyle name="40% - Accent2 3 7 2 2 2" xfId="19359"/>
    <cellStyle name="40% - Accent2 3 7 2 2 2 2" xfId="39888"/>
    <cellStyle name="40% - Accent2 3 7 2 2 3" xfId="29623"/>
    <cellStyle name="40% - Accent2 3 7 2 3" xfId="14103"/>
    <cellStyle name="40% - Accent2 3 7 2 3 2" xfId="34632"/>
    <cellStyle name="40% - Accent2 3 7 2 4" xfId="24367"/>
    <cellStyle name="40% - Accent2 3 7 2 5" xfId="45159"/>
    <cellStyle name="40% - Accent2 3 7 3" xfId="6603"/>
    <cellStyle name="40% - Accent2 3 7 3 2" xfId="16871"/>
    <cellStyle name="40% - Accent2 3 7 3 2 2" xfId="37400"/>
    <cellStyle name="40% - Accent2 3 7 3 3" xfId="27135"/>
    <cellStyle name="40% - Accent2 3 7 4" xfId="11615"/>
    <cellStyle name="40% - Accent2 3 7 4 2" xfId="32144"/>
    <cellStyle name="40% - Accent2 3 7 5" xfId="21879"/>
    <cellStyle name="40% - Accent2 3 7 6" xfId="42671"/>
    <cellStyle name="40% - Accent2 3 8" xfId="2590"/>
    <cellStyle name="40% - Accent2 3 8 2" xfId="7846"/>
    <cellStyle name="40% - Accent2 3 8 2 2" xfId="18114"/>
    <cellStyle name="40% - Accent2 3 8 2 2 2" xfId="38643"/>
    <cellStyle name="40% - Accent2 3 8 2 3" xfId="28378"/>
    <cellStyle name="40% - Accent2 3 8 3" xfId="12858"/>
    <cellStyle name="40% - Accent2 3 8 3 2" xfId="33387"/>
    <cellStyle name="40% - Accent2 3 8 4" xfId="23122"/>
    <cellStyle name="40% - Accent2 3 8 5" xfId="43914"/>
    <cellStyle name="40% - Accent2 3 9" xfId="5358"/>
    <cellStyle name="40% - Accent2 3 9 2" xfId="15626"/>
    <cellStyle name="40% - Accent2 3 9 2 2" xfId="36155"/>
    <cellStyle name="40% - Accent2 3 9 3" xfId="25890"/>
    <cellStyle name="40% - Accent2 3 9 4" xfId="41426"/>
    <cellStyle name="40% - Accent2 4" xfId="107"/>
    <cellStyle name="40% - Accent2 4 10" xfId="10390"/>
    <cellStyle name="40% - Accent2 4 10 2" xfId="30919"/>
    <cellStyle name="40% - Accent2 4 11" xfId="20654"/>
    <cellStyle name="40% - Accent2 4 12" xfId="41198"/>
    <cellStyle name="40% - Accent2 4 2" xfId="228"/>
    <cellStyle name="40% - Accent2 4 2 10" xfId="20771"/>
    <cellStyle name="40% - Accent2 4 2 11" xfId="41315"/>
    <cellStyle name="40% - Accent2 4 2 2" xfId="481"/>
    <cellStyle name="40% - Accent2 4 2 2 2" xfId="982"/>
    <cellStyle name="40% - Accent2 4 2 2 2 2" xfId="2231"/>
    <cellStyle name="40% - Accent2 4 2 2 2 2 2" xfId="4719"/>
    <cellStyle name="40% - Accent2 4 2 2 2 2 2 2" xfId="9975"/>
    <cellStyle name="40% - Accent2 4 2 2 2 2 2 2 2" xfId="20243"/>
    <cellStyle name="40% - Accent2 4 2 2 2 2 2 2 2 2" xfId="40772"/>
    <cellStyle name="40% - Accent2 4 2 2 2 2 2 2 3" xfId="30507"/>
    <cellStyle name="40% - Accent2 4 2 2 2 2 2 3" xfId="14987"/>
    <cellStyle name="40% - Accent2 4 2 2 2 2 2 3 2" xfId="35516"/>
    <cellStyle name="40% - Accent2 4 2 2 2 2 2 4" xfId="25251"/>
    <cellStyle name="40% - Accent2 4 2 2 2 2 2 5" xfId="46043"/>
    <cellStyle name="40% - Accent2 4 2 2 2 2 3" xfId="7487"/>
    <cellStyle name="40% - Accent2 4 2 2 2 2 3 2" xfId="17755"/>
    <cellStyle name="40% - Accent2 4 2 2 2 2 3 2 2" xfId="38284"/>
    <cellStyle name="40% - Accent2 4 2 2 2 2 3 3" xfId="28019"/>
    <cellStyle name="40% - Accent2 4 2 2 2 2 4" xfId="12499"/>
    <cellStyle name="40% - Accent2 4 2 2 2 2 4 2" xfId="33028"/>
    <cellStyle name="40% - Accent2 4 2 2 2 2 5" xfId="22763"/>
    <cellStyle name="40% - Accent2 4 2 2 2 2 6" xfId="43555"/>
    <cellStyle name="40% - Accent2 4 2 2 2 3" xfId="3474"/>
    <cellStyle name="40% - Accent2 4 2 2 2 3 2" xfId="8730"/>
    <cellStyle name="40% - Accent2 4 2 2 2 3 2 2" xfId="18998"/>
    <cellStyle name="40% - Accent2 4 2 2 2 3 2 2 2" xfId="39527"/>
    <cellStyle name="40% - Accent2 4 2 2 2 3 2 3" xfId="29262"/>
    <cellStyle name="40% - Accent2 4 2 2 2 3 3" xfId="13742"/>
    <cellStyle name="40% - Accent2 4 2 2 2 3 3 2" xfId="34271"/>
    <cellStyle name="40% - Accent2 4 2 2 2 3 4" xfId="24006"/>
    <cellStyle name="40% - Accent2 4 2 2 2 3 5" xfId="44798"/>
    <cellStyle name="40% - Accent2 4 2 2 2 4" xfId="6242"/>
    <cellStyle name="40% - Accent2 4 2 2 2 4 2" xfId="16510"/>
    <cellStyle name="40% - Accent2 4 2 2 2 4 2 2" xfId="37039"/>
    <cellStyle name="40% - Accent2 4 2 2 2 4 3" xfId="26774"/>
    <cellStyle name="40% - Accent2 4 2 2 2 5" xfId="11254"/>
    <cellStyle name="40% - Accent2 4 2 2 2 5 2" xfId="31783"/>
    <cellStyle name="40% - Accent2 4 2 2 2 6" xfId="21518"/>
    <cellStyle name="40% - Accent2 4 2 2 2 7" xfId="42310"/>
    <cellStyle name="40% - Accent2 4 2 2 3" xfId="1732"/>
    <cellStyle name="40% - Accent2 4 2 2 3 2" xfId="4221"/>
    <cellStyle name="40% - Accent2 4 2 2 3 2 2" xfId="9477"/>
    <cellStyle name="40% - Accent2 4 2 2 3 2 2 2" xfId="19745"/>
    <cellStyle name="40% - Accent2 4 2 2 3 2 2 2 2" xfId="40274"/>
    <cellStyle name="40% - Accent2 4 2 2 3 2 2 3" xfId="30009"/>
    <cellStyle name="40% - Accent2 4 2 2 3 2 3" xfId="14489"/>
    <cellStyle name="40% - Accent2 4 2 2 3 2 3 2" xfId="35018"/>
    <cellStyle name="40% - Accent2 4 2 2 3 2 4" xfId="24753"/>
    <cellStyle name="40% - Accent2 4 2 2 3 2 5" xfId="45545"/>
    <cellStyle name="40% - Accent2 4 2 2 3 3" xfId="6989"/>
    <cellStyle name="40% - Accent2 4 2 2 3 3 2" xfId="17257"/>
    <cellStyle name="40% - Accent2 4 2 2 3 3 2 2" xfId="37786"/>
    <cellStyle name="40% - Accent2 4 2 2 3 3 3" xfId="27521"/>
    <cellStyle name="40% - Accent2 4 2 2 3 4" xfId="12001"/>
    <cellStyle name="40% - Accent2 4 2 2 3 4 2" xfId="32530"/>
    <cellStyle name="40% - Accent2 4 2 2 3 5" xfId="22265"/>
    <cellStyle name="40% - Accent2 4 2 2 3 6" xfId="43057"/>
    <cellStyle name="40% - Accent2 4 2 2 4" xfId="2976"/>
    <cellStyle name="40% - Accent2 4 2 2 4 2" xfId="8232"/>
    <cellStyle name="40% - Accent2 4 2 2 4 2 2" xfId="18500"/>
    <cellStyle name="40% - Accent2 4 2 2 4 2 2 2" xfId="39029"/>
    <cellStyle name="40% - Accent2 4 2 2 4 2 3" xfId="28764"/>
    <cellStyle name="40% - Accent2 4 2 2 4 3" xfId="13244"/>
    <cellStyle name="40% - Accent2 4 2 2 4 3 2" xfId="33773"/>
    <cellStyle name="40% - Accent2 4 2 2 4 4" xfId="23508"/>
    <cellStyle name="40% - Accent2 4 2 2 4 5" xfId="44300"/>
    <cellStyle name="40% - Accent2 4 2 2 5" xfId="5744"/>
    <cellStyle name="40% - Accent2 4 2 2 5 2" xfId="16012"/>
    <cellStyle name="40% - Accent2 4 2 2 5 2 2" xfId="36541"/>
    <cellStyle name="40% - Accent2 4 2 2 5 3" xfId="26276"/>
    <cellStyle name="40% - Accent2 4 2 2 6" xfId="10756"/>
    <cellStyle name="40% - Accent2 4 2 2 6 2" xfId="31285"/>
    <cellStyle name="40% - Accent2 4 2 2 7" xfId="21020"/>
    <cellStyle name="40% - Accent2 4 2 2 8" xfId="41812"/>
    <cellStyle name="40% - Accent2 4 2 3" xfId="733"/>
    <cellStyle name="40% - Accent2 4 2 3 2" xfId="1982"/>
    <cellStyle name="40% - Accent2 4 2 3 2 2" xfId="4470"/>
    <cellStyle name="40% - Accent2 4 2 3 2 2 2" xfId="9726"/>
    <cellStyle name="40% - Accent2 4 2 3 2 2 2 2" xfId="19994"/>
    <cellStyle name="40% - Accent2 4 2 3 2 2 2 2 2" xfId="40523"/>
    <cellStyle name="40% - Accent2 4 2 3 2 2 2 3" xfId="30258"/>
    <cellStyle name="40% - Accent2 4 2 3 2 2 3" xfId="14738"/>
    <cellStyle name="40% - Accent2 4 2 3 2 2 3 2" xfId="35267"/>
    <cellStyle name="40% - Accent2 4 2 3 2 2 4" xfId="25002"/>
    <cellStyle name="40% - Accent2 4 2 3 2 2 5" xfId="45794"/>
    <cellStyle name="40% - Accent2 4 2 3 2 3" xfId="7238"/>
    <cellStyle name="40% - Accent2 4 2 3 2 3 2" xfId="17506"/>
    <cellStyle name="40% - Accent2 4 2 3 2 3 2 2" xfId="38035"/>
    <cellStyle name="40% - Accent2 4 2 3 2 3 3" xfId="27770"/>
    <cellStyle name="40% - Accent2 4 2 3 2 4" xfId="12250"/>
    <cellStyle name="40% - Accent2 4 2 3 2 4 2" xfId="32779"/>
    <cellStyle name="40% - Accent2 4 2 3 2 5" xfId="22514"/>
    <cellStyle name="40% - Accent2 4 2 3 2 6" xfId="43306"/>
    <cellStyle name="40% - Accent2 4 2 3 3" xfId="3225"/>
    <cellStyle name="40% - Accent2 4 2 3 3 2" xfId="8481"/>
    <cellStyle name="40% - Accent2 4 2 3 3 2 2" xfId="18749"/>
    <cellStyle name="40% - Accent2 4 2 3 3 2 2 2" xfId="39278"/>
    <cellStyle name="40% - Accent2 4 2 3 3 2 3" xfId="29013"/>
    <cellStyle name="40% - Accent2 4 2 3 3 3" xfId="13493"/>
    <cellStyle name="40% - Accent2 4 2 3 3 3 2" xfId="34022"/>
    <cellStyle name="40% - Accent2 4 2 3 3 4" xfId="23757"/>
    <cellStyle name="40% - Accent2 4 2 3 3 5" xfId="44549"/>
    <cellStyle name="40% - Accent2 4 2 3 4" xfId="5993"/>
    <cellStyle name="40% - Accent2 4 2 3 4 2" xfId="16261"/>
    <cellStyle name="40% - Accent2 4 2 3 4 2 2" xfId="36790"/>
    <cellStyle name="40% - Accent2 4 2 3 4 3" xfId="26525"/>
    <cellStyle name="40% - Accent2 4 2 3 5" xfId="11005"/>
    <cellStyle name="40% - Accent2 4 2 3 5 2" xfId="31534"/>
    <cellStyle name="40% - Accent2 4 2 3 6" xfId="21269"/>
    <cellStyle name="40% - Accent2 4 2 3 7" xfId="42061"/>
    <cellStyle name="40% - Accent2 4 2 4" xfId="1230"/>
    <cellStyle name="40% - Accent2 4 2 4 2" xfId="2479"/>
    <cellStyle name="40% - Accent2 4 2 4 2 2" xfId="4967"/>
    <cellStyle name="40% - Accent2 4 2 4 2 2 2" xfId="10223"/>
    <cellStyle name="40% - Accent2 4 2 4 2 2 2 2" xfId="20491"/>
    <cellStyle name="40% - Accent2 4 2 4 2 2 2 2 2" xfId="41020"/>
    <cellStyle name="40% - Accent2 4 2 4 2 2 2 3" xfId="30755"/>
    <cellStyle name="40% - Accent2 4 2 4 2 2 3" xfId="15235"/>
    <cellStyle name="40% - Accent2 4 2 4 2 2 3 2" xfId="35764"/>
    <cellStyle name="40% - Accent2 4 2 4 2 2 4" xfId="25499"/>
    <cellStyle name="40% - Accent2 4 2 4 2 2 5" xfId="46291"/>
    <cellStyle name="40% - Accent2 4 2 4 2 3" xfId="7735"/>
    <cellStyle name="40% - Accent2 4 2 4 2 3 2" xfId="18003"/>
    <cellStyle name="40% - Accent2 4 2 4 2 3 2 2" xfId="38532"/>
    <cellStyle name="40% - Accent2 4 2 4 2 3 3" xfId="28267"/>
    <cellStyle name="40% - Accent2 4 2 4 2 4" xfId="12747"/>
    <cellStyle name="40% - Accent2 4 2 4 2 4 2" xfId="33276"/>
    <cellStyle name="40% - Accent2 4 2 4 2 5" xfId="23011"/>
    <cellStyle name="40% - Accent2 4 2 4 2 6" xfId="43803"/>
    <cellStyle name="40% - Accent2 4 2 4 3" xfId="3722"/>
    <cellStyle name="40% - Accent2 4 2 4 3 2" xfId="8978"/>
    <cellStyle name="40% - Accent2 4 2 4 3 2 2" xfId="19246"/>
    <cellStyle name="40% - Accent2 4 2 4 3 2 2 2" xfId="39775"/>
    <cellStyle name="40% - Accent2 4 2 4 3 2 3" xfId="29510"/>
    <cellStyle name="40% - Accent2 4 2 4 3 3" xfId="13990"/>
    <cellStyle name="40% - Accent2 4 2 4 3 3 2" xfId="34519"/>
    <cellStyle name="40% - Accent2 4 2 4 3 4" xfId="24254"/>
    <cellStyle name="40% - Accent2 4 2 4 3 5" xfId="45046"/>
    <cellStyle name="40% - Accent2 4 2 4 4" xfId="6490"/>
    <cellStyle name="40% - Accent2 4 2 4 4 2" xfId="16758"/>
    <cellStyle name="40% - Accent2 4 2 4 4 2 2" xfId="37287"/>
    <cellStyle name="40% - Accent2 4 2 4 4 3" xfId="27022"/>
    <cellStyle name="40% - Accent2 4 2 4 5" xfId="11502"/>
    <cellStyle name="40% - Accent2 4 2 4 5 2" xfId="32031"/>
    <cellStyle name="40% - Accent2 4 2 4 6" xfId="21766"/>
    <cellStyle name="40% - Accent2 4 2 4 7" xfId="42558"/>
    <cellStyle name="40% - Accent2 4 2 5" xfId="1483"/>
    <cellStyle name="40% - Accent2 4 2 5 2" xfId="3972"/>
    <cellStyle name="40% - Accent2 4 2 5 2 2" xfId="9228"/>
    <cellStyle name="40% - Accent2 4 2 5 2 2 2" xfId="19496"/>
    <cellStyle name="40% - Accent2 4 2 5 2 2 2 2" xfId="40025"/>
    <cellStyle name="40% - Accent2 4 2 5 2 2 3" xfId="29760"/>
    <cellStyle name="40% - Accent2 4 2 5 2 3" xfId="14240"/>
    <cellStyle name="40% - Accent2 4 2 5 2 3 2" xfId="34769"/>
    <cellStyle name="40% - Accent2 4 2 5 2 4" xfId="24504"/>
    <cellStyle name="40% - Accent2 4 2 5 2 5" xfId="45296"/>
    <cellStyle name="40% - Accent2 4 2 5 3" xfId="6740"/>
    <cellStyle name="40% - Accent2 4 2 5 3 2" xfId="17008"/>
    <cellStyle name="40% - Accent2 4 2 5 3 2 2" xfId="37537"/>
    <cellStyle name="40% - Accent2 4 2 5 3 3" xfId="27272"/>
    <cellStyle name="40% - Accent2 4 2 5 4" xfId="11752"/>
    <cellStyle name="40% - Accent2 4 2 5 4 2" xfId="32281"/>
    <cellStyle name="40% - Accent2 4 2 5 5" xfId="22016"/>
    <cellStyle name="40% - Accent2 4 2 5 6" xfId="42808"/>
    <cellStyle name="40% - Accent2 4 2 6" xfId="2727"/>
    <cellStyle name="40% - Accent2 4 2 6 2" xfId="7983"/>
    <cellStyle name="40% - Accent2 4 2 6 2 2" xfId="18251"/>
    <cellStyle name="40% - Accent2 4 2 6 2 2 2" xfId="38780"/>
    <cellStyle name="40% - Accent2 4 2 6 2 3" xfId="28515"/>
    <cellStyle name="40% - Accent2 4 2 6 3" xfId="12995"/>
    <cellStyle name="40% - Accent2 4 2 6 3 2" xfId="33524"/>
    <cellStyle name="40% - Accent2 4 2 6 4" xfId="23259"/>
    <cellStyle name="40% - Accent2 4 2 6 5" xfId="44051"/>
    <cellStyle name="40% - Accent2 4 2 7" xfId="5495"/>
    <cellStyle name="40% - Accent2 4 2 7 2" xfId="15763"/>
    <cellStyle name="40% - Accent2 4 2 7 2 2" xfId="36292"/>
    <cellStyle name="40% - Accent2 4 2 7 3" xfId="26027"/>
    <cellStyle name="40% - Accent2 4 2 7 4" xfId="41563"/>
    <cellStyle name="40% - Accent2 4 2 8" xfId="5247"/>
    <cellStyle name="40% - Accent2 4 2 8 2" xfId="15515"/>
    <cellStyle name="40% - Accent2 4 2 8 2 2" xfId="36044"/>
    <cellStyle name="40% - Accent2 4 2 8 3" xfId="25779"/>
    <cellStyle name="40% - Accent2 4 2 9" xfId="10507"/>
    <cellStyle name="40% - Accent2 4 2 9 2" xfId="31036"/>
    <cellStyle name="40% - Accent2 4 3" xfId="364"/>
    <cellStyle name="40% - Accent2 4 3 2" xfId="865"/>
    <cellStyle name="40% - Accent2 4 3 2 2" xfId="2114"/>
    <cellStyle name="40% - Accent2 4 3 2 2 2" xfId="4602"/>
    <cellStyle name="40% - Accent2 4 3 2 2 2 2" xfId="9858"/>
    <cellStyle name="40% - Accent2 4 3 2 2 2 2 2" xfId="20126"/>
    <cellStyle name="40% - Accent2 4 3 2 2 2 2 2 2" xfId="40655"/>
    <cellStyle name="40% - Accent2 4 3 2 2 2 2 3" xfId="30390"/>
    <cellStyle name="40% - Accent2 4 3 2 2 2 3" xfId="14870"/>
    <cellStyle name="40% - Accent2 4 3 2 2 2 3 2" xfId="35399"/>
    <cellStyle name="40% - Accent2 4 3 2 2 2 4" xfId="25134"/>
    <cellStyle name="40% - Accent2 4 3 2 2 2 5" xfId="45926"/>
    <cellStyle name="40% - Accent2 4 3 2 2 3" xfId="7370"/>
    <cellStyle name="40% - Accent2 4 3 2 2 3 2" xfId="17638"/>
    <cellStyle name="40% - Accent2 4 3 2 2 3 2 2" xfId="38167"/>
    <cellStyle name="40% - Accent2 4 3 2 2 3 3" xfId="27902"/>
    <cellStyle name="40% - Accent2 4 3 2 2 4" xfId="12382"/>
    <cellStyle name="40% - Accent2 4 3 2 2 4 2" xfId="32911"/>
    <cellStyle name="40% - Accent2 4 3 2 2 5" xfId="22646"/>
    <cellStyle name="40% - Accent2 4 3 2 2 6" xfId="43438"/>
    <cellStyle name="40% - Accent2 4 3 2 3" xfId="3357"/>
    <cellStyle name="40% - Accent2 4 3 2 3 2" xfId="8613"/>
    <cellStyle name="40% - Accent2 4 3 2 3 2 2" xfId="18881"/>
    <cellStyle name="40% - Accent2 4 3 2 3 2 2 2" xfId="39410"/>
    <cellStyle name="40% - Accent2 4 3 2 3 2 3" xfId="29145"/>
    <cellStyle name="40% - Accent2 4 3 2 3 3" xfId="13625"/>
    <cellStyle name="40% - Accent2 4 3 2 3 3 2" xfId="34154"/>
    <cellStyle name="40% - Accent2 4 3 2 3 4" xfId="23889"/>
    <cellStyle name="40% - Accent2 4 3 2 3 5" xfId="44681"/>
    <cellStyle name="40% - Accent2 4 3 2 4" xfId="6125"/>
    <cellStyle name="40% - Accent2 4 3 2 4 2" xfId="16393"/>
    <cellStyle name="40% - Accent2 4 3 2 4 2 2" xfId="36922"/>
    <cellStyle name="40% - Accent2 4 3 2 4 3" xfId="26657"/>
    <cellStyle name="40% - Accent2 4 3 2 5" xfId="11137"/>
    <cellStyle name="40% - Accent2 4 3 2 5 2" xfId="31666"/>
    <cellStyle name="40% - Accent2 4 3 2 6" xfId="21401"/>
    <cellStyle name="40% - Accent2 4 3 2 7" xfId="42193"/>
    <cellStyle name="40% - Accent2 4 3 3" xfId="1615"/>
    <cellStyle name="40% - Accent2 4 3 3 2" xfId="4104"/>
    <cellStyle name="40% - Accent2 4 3 3 2 2" xfId="9360"/>
    <cellStyle name="40% - Accent2 4 3 3 2 2 2" xfId="19628"/>
    <cellStyle name="40% - Accent2 4 3 3 2 2 2 2" xfId="40157"/>
    <cellStyle name="40% - Accent2 4 3 3 2 2 3" xfId="29892"/>
    <cellStyle name="40% - Accent2 4 3 3 2 3" xfId="14372"/>
    <cellStyle name="40% - Accent2 4 3 3 2 3 2" xfId="34901"/>
    <cellStyle name="40% - Accent2 4 3 3 2 4" xfId="24636"/>
    <cellStyle name="40% - Accent2 4 3 3 2 5" xfId="45428"/>
    <cellStyle name="40% - Accent2 4 3 3 3" xfId="6872"/>
    <cellStyle name="40% - Accent2 4 3 3 3 2" xfId="17140"/>
    <cellStyle name="40% - Accent2 4 3 3 3 2 2" xfId="37669"/>
    <cellStyle name="40% - Accent2 4 3 3 3 3" xfId="27404"/>
    <cellStyle name="40% - Accent2 4 3 3 4" xfId="11884"/>
    <cellStyle name="40% - Accent2 4 3 3 4 2" xfId="32413"/>
    <cellStyle name="40% - Accent2 4 3 3 5" xfId="22148"/>
    <cellStyle name="40% - Accent2 4 3 3 6" xfId="42940"/>
    <cellStyle name="40% - Accent2 4 3 4" xfId="2859"/>
    <cellStyle name="40% - Accent2 4 3 4 2" xfId="8115"/>
    <cellStyle name="40% - Accent2 4 3 4 2 2" xfId="18383"/>
    <cellStyle name="40% - Accent2 4 3 4 2 2 2" xfId="38912"/>
    <cellStyle name="40% - Accent2 4 3 4 2 3" xfId="28647"/>
    <cellStyle name="40% - Accent2 4 3 4 3" xfId="13127"/>
    <cellStyle name="40% - Accent2 4 3 4 3 2" xfId="33656"/>
    <cellStyle name="40% - Accent2 4 3 4 4" xfId="23391"/>
    <cellStyle name="40% - Accent2 4 3 4 5" xfId="44183"/>
    <cellStyle name="40% - Accent2 4 3 5" xfId="5627"/>
    <cellStyle name="40% - Accent2 4 3 5 2" xfId="15895"/>
    <cellStyle name="40% - Accent2 4 3 5 2 2" xfId="36424"/>
    <cellStyle name="40% - Accent2 4 3 5 3" xfId="26159"/>
    <cellStyle name="40% - Accent2 4 3 6" xfId="10639"/>
    <cellStyle name="40% - Accent2 4 3 6 2" xfId="31168"/>
    <cellStyle name="40% - Accent2 4 3 7" xfId="20903"/>
    <cellStyle name="40% - Accent2 4 3 8" xfId="41695"/>
    <cellStyle name="40% - Accent2 4 4" xfId="616"/>
    <cellStyle name="40% - Accent2 4 4 2" xfId="1865"/>
    <cellStyle name="40% - Accent2 4 4 2 2" xfId="4353"/>
    <cellStyle name="40% - Accent2 4 4 2 2 2" xfId="9609"/>
    <cellStyle name="40% - Accent2 4 4 2 2 2 2" xfId="19877"/>
    <cellStyle name="40% - Accent2 4 4 2 2 2 2 2" xfId="40406"/>
    <cellStyle name="40% - Accent2 4 4 2 2 2 3" xfId="30141"/>
    <cellStyle name="40% - Accent2 4 4 2 2 3" xfId="14621"/>
    <cellStyle name="40% - Accent2 4 4 2 2 3 2" xfId="35150"/>
    <cellStyle name="40% - Accent2 4 4 2 2 4" xfId="24885"/>
    <cellStyle name="40% - Accent2 4 4 2 2 5" xfId="45677"/>
    <cellStyle name="40% - Accent2 4 4 2 3" xfId="7121"/>
    <cellStyle name="40% - Accent2 4 4 2 3 2" xfId="17389"/>
    <cellStyle name="40% - Accent2 4 4 2 3 2 2" xfId="37918"/>
    <cellStyle name="40% - Accent2 4 4 2 3 3" xfId="27653"/>
    <cellStyle name="40% - Accent2 4 4 2 4" xfId="12133"/>
    <cellStyle name="40% - Accent2 4 4 2 4 2" xfId="32662"/>
    <cellStyle name="40% - Accent2 4 4 2 5" xfId="22397"/>
    <cellStyle name="40% - Accent2 4 4 2 6" xfId="43189"/>
    <cellStyle name="40% - Accent2 4 4 3" xfId="3108"/>
    <cellStyle name="40% - Accent2 4 4 3 2" xfId="8364"/>
    <cellStyle name="40% - Accent2 4 4 3 2 2" xfId="18632"/>
    <cellStyle name="40% - Accent2 4 4 3 2 2 2" xfId="39161"/>
    <cellStyle name="40% - Accent2 4 4 3 2 3" xfId="28896"/>
    <cellStyle name="40% - Accent2 4 4 3 3" xfId="13376"/>
    <cellStyle name="40% - Accent2 4 4 3 3 2" xfId="33905"/>
    <cellStyle name="40% - Accent2 4 4 3 4" xfId="23640"/>
    <cellStyle name="40% - Accent2 4 4 3 5" xfId="44432"/>
    <cellStyle name="40% - Accent2 4 4 4" xfId="5876"/>
    <cellStyle name="40% - Accent2 4 4 4 2" xfId="16144"/>
    <cellStyle name="40% - Accent2 4 4 4 2 2" xfId="36673"/>
    <cellStyle name="40% - Accent2 4 4 4 3" xfId="26408"/>
    <cellStyle name="40% - Accent2 4 4 5" xfId="10888"/>
    <cellStyle name="40% - Accent2 4 4 5 2" xfId="31417"/>
    <cellStyle name="40% - Accent2 4 4 6" xfId="21152"/>
    <cellStyle name="40% - Accent2 4 4 7" xfId="41944"/>
    <cellStyle name="40% - Accent2 4 5" xfId="1113"/>
    <cellStyle name="40% - Accent2 4 5 2" xfId="2362"/>
    <cellStyle name="40% - Accent2 4 5 2 2" xfId="4850"/>
    <cellStyle name="40% - Accent2 4 5 2 2 2" xfId="10106"/>
    <cellStyle name="40% - Accent2 4 5 2 2 2 2" xfId="20374"/>
    <cellStyle name="40% - Accent2 4 5 2 2 2 2 2" xfId="40903"/>
    <cellStyle name="40% - Accent2 4 5 2 2 2 3" xfId="30638"/>
    <cellStyle name="40% - Accent2 4 5 2 2 3" xfId="15118"/>
    <cellStyle name="40% - Accent2 4 5 2 2 3 2" xfId="35647"/>
    <cellStyle name="40% - Accent2 4 5 2 2 4" xfId="25382"/>
    <cellStyle name="40% - Accent2 4 5 2 2 5" xfId="46174"/>
    <cellStyle name="40% - Accent2 4 5 2 3" xfId="7618"/>
    <cellStyle name="40% - Accent2 4 5 2 3 2" xfId="17886"/>
    <cellStyle name="40% - Accent2 4 5 2 3 2 2" xfId="38415"/>
    <cellStyle name="40% - Accent2 4 5 2 3 3" xfId="28150"/>
    <cellStyle name="40% - Accent2 4 5 2 4" xfId="12630"/>
    <cellStyle name="40% - Accent2 4 5 2 4 2" xfId="33159"/>
    <cellStyle name="40% - Accent2 4 5 2 5" xfId="22894"/>
    <cellStyle name="40% - Accent2 4 5 2 6" xfId="43686"/>
    <cellStyle name="40% - Accent2 4 5 3" xfId="3605"/>
    <cellStyle name="40% - Accent2 4 5 3 2" xfId="8861"/>
    <cellStyle name="40% - Accent2 4 5 3 2 2" xfId="19129"/>
    <cellStyle name="40% - Accent2 4 5 3 2 2 2" xfId="39658"/>
    <cellStyle name="40% - Accent2 4 5 3 2 3" xfId="29393"/>
    <cellStyle name="40% - Accent2 4 5 3 3" xfId="13873"/>
    <cellStyle name="40% - Accent2 4 5 3 3 2" xfId="34402"/>
    <cellStyle name="40% - Accent2 4 5 3 4" xfId="24137"/>
    <cellStyle name="40% - Accent2 4 5 3 5" xfId="44929"/>
    <cellStyle name="40% - Accent2 4 5 4" xfId="6373"/>
    <cellStyle name="40% - Accent2 4 5 4 2" xfId="16641"/>
    <cellStyle name="40% - Accent2 4 5 4 2 2" xfId="37170"/>
    <cellStyle name="40% - Accent2 4 5 4 3" xfId="26905"/>
    <cellStyle name="40% - Accent2 4 5 5" xfId="11385"/>
    <cellStyle name="40% - Accent2 4 5 5 2" xfId="31914"/>
    <cellStyle name="40% - Accent2 4 5 6" xfId="21649"/>
    <cellStyle name="40% - Accent2 4 5 7" xfId="42441"/>
    <cellStyle name="40% - Accent2 4 6" xfId="1366"/>
    <cellStyle name="40% - Accent2 4 6 2" xfId="3855"/>
    <cellStyle name="40% - Accent2 4 6 2 2" xfId="9111"/>
    <cellStyle name="40% - Accent2 4 6 2 2 2" xfId="19379"/>
    <cellStyle name="40% - Accent2 4 6 2 2 2 2" xfId="39908"/>
    <cellStyle name="40% - Accent2 4 6 2 2 3" xfId="29643"/>
    <cellStyle name="40% - Accent2 4 6 2 3" xfId="14123"/>
    <cellStyle name="40% - Accent2 4 6 2 3 2" xfId="34652"/>
    <cellStyle name="40% - Accent2 4 6 2 4" xfId="24387"/>
    <cellStyle name="40% - Accent2 4 6 2 5" xfId="45179"/>
    <cellStyle name="40% - Accent2 4 6 3" xfId="6623"/>
    <cellStyle name="40% - Accent2 4 6 3 2" xfId="16891"/>
    <cellStyle name="40% - Accent2 4 6 3 2 2" xfId="37420"/>
    <cellStyle name="40% - Accent2 4 6 3 3" xfId="27155"/>
    <cellStyle name="40% - Accent2 4 6 4" xfId="11635"/>
    <cellStyle name="40% - Accent2 4 6 4 2" xfId="32164"/>
    <cellStyle name="40% - Accent2 4 6 5" xfId="21899"/>
    <cellStyle name="40% - Accent2 4 6 6" xfId="42691"/>
    <cellStyle name="40% - Accent2 4 7" xfId="2610"/>
    <cellStyle name="40% - Accent2 4 7 2" xfId="7866"/>
    <cellStyle name="40% - Accent2 4 7 2 2" xfId="18134"/>
    <cellStyle name="40% - Accent2 4 7 2 2 2" xfId="38663"/>
    <cellStyle name="40% - Accent2 4 7 2 3" xfId="28398"/>
    <cellStyle name="40% - Accent2 4 7 3" xfId="12878"/>
    <cellStyle name="40% - Accent2 4 7 3 2" xfId="33407"/>
    <cellStyle name="40% - Accent2 4 7 4" xfId="23142"/>
    <cellStyle name="40% - Accent2 4 7 5" xfId="43934"/>
    <cellStyle name="40% - Accent2 4 8" xfId="5378"/>
    <cellStyle name="40% - Accent2 4 8 2" xfId="15646"/>
    <cellStyle name="40% - Accent2 4 8 2 2" xfId="36175"/>
    <cellStyle name="40% - Accent2 4 8 3" xfId="25910"/>
    <cellStyle name="40% - Accent2 4 8 4" xfId="41446"/>
    <cellStyle name="40% - Accent2 4 9" xfId="5130"/>
    <cellStyle name="40% - Accent2 4 9 2" xfId="15398"/>
    <cellStyle name="40% - Accent2 4 9 2 2" xfId="35927"/>
    <cellStyle name="40% - Accent2 4 9 3" xfId="25662"/>
    <cellStyle name="40% - Accent2 5" xfId="170"/>
    <cellStyle name="40% - Accent2 5 10" xfId="20713"/>
    <cellStyle name="40% - Accent2 5 11" xfId="41257"/>
    <cellStyle name="40% - Accent2 5 2" xfId="423"/>
    <cellStyle name="40% - Accent2 5 2 2" xfId="924"/>
    <cellStyle name="40% - Accent2 5 2 2 2" xfId="2173"/>
    <cellStyle name="40% - Accent2 5 2 2 2 2" xfId="4661"/>
    <cellStyle name="40% - Accent2 5 2 2 2 2 2" xfId="9917"/>
    <cellStyle name="40% - Accent2 5 2 2 2 2 2 2" xfId="20185"/>
    <cellStyle name="40% - Accent2 5 2 2 2 2 2 2 2" xfId="40714"/>
    <cellStyle name="40% - Accent2 5 2 2 2 2 2 3" xfId="30449"/>
    <cellStyle name="40% - Accent2 5 2 2 2 2 3" xfId="14929"/>
    <cellStyle name="40% - Accent2 5 2 2 2 2 3 2" xfId="35458"/>
    <cellStyle name="40% - Accent2 5 2 2 2 2 4" xfId="25193"/>
    <cellStyle name="40% - Accent2 5 2 2 2 2 5" xfId="45985"/>
    <cellStyle name="40% - Accent2 5 2 2 2 3" xfId="7429"/>
    <cellStyle name="40% - Accent2 5 2 2 2 3 2" xfId="17697"/>
    <cellStyle name="40% - Accent2 5 2 2 2 3 2 2" xfId="38226"/>
    <cellStyle name="40% - Accent2 5 2 2 2 3 3" xfId="27961"/>
    <cellStyle name="40% - Accent2 5 2 2 2 4" xfId="12441"/>
    <cellStyle name="40% - Accent2 5 2 2 2 4 2" xfId="32970"/>
    <cellStyle name="40% - Accent2 5 2 2 2 5" xfId="22705"/>
    <cellStyle name="40% - Accent2 5 2 2 2 6" xfId="43497"/>
    <cellStyle name="40% - Accent2 5 2 2 3" xfId="3416"/>
    <cellStyle name="40% - Accent2 5 2 2 3 2" xfId="8672"/>
    <cellStyle name="40% - Accent2 5 2 2 3 2 2" xfId="18940"/>
    <cellStyle name="40% - Accent2 5 2 2 3 2 2 2" xfId="39469"/>
    <cellStyle name="40% - Accent2 5 2 2 3 2 3" xfId="29204"/>
    <cellStyle name="40% - Accent2 5 2 2 3 3" xfId="13684"/>
    <cellStyle name="40% - Accent2 5 2 2 3 3 2" xfId="34213"/>
    <cellStyle name="40% - Accent2 5 2 2 3 4" xfId="23948"/>
    <cellStyle name="40% - Accent2 5 2 2 3 5" xfId="44740"/>
    <cellStyle name="40% - Accent2 5 2 2 4" xfId="6184"/>
    <cellStyle name="40% - Accent2 5 2 2 4 2" xfId="16452"/>
    <cellStyle name="40% - Accent2 5 2 2 4 2 2" xfId="36981"/>
    <cellStyle name="40% - Accent2 5 2 2 4 3" xfId="26716"/>
    <cellStyle name="40% - Accent2 5 2 2 5" xfId="11196"/>
    <cellStyle name="40% - Accent2 5 2 2 5 2" xfId="31725"/>
    <cellStyle name="40% - Accent2 5 2 2 6" xfId="21460"/>
    <cellStyle name="40% - Accent2 5 2 2 7" xfId="42252"/>
    <cellStyle name="40% - Accent2 5 2 3" xfId="1674"/>
    <cellStyle name="40% - Accent2 5 2 3 2" xfId="4163"/>
    <cellStyle name="40% - Accent2 5 2 3 2 2" xfId="9419"/>
    <cellStyle name="40% - Accent2 5 2 3 2 2 2" xfId="19687"/>
    <cellStyle name="40% - Accent2 5 2 3 2 2 2 2" xfId="40216"/>
    <cellStyle name="40% - Accent2 5 2 3 2 2 3" xfId="29951"/>
    <cellStyle name="40% - Accent2 5 2 3 2 3" xfId="14431"/>
    <cellStyle name="40% - Accent2 5 2 3 2 3 2" xfId="34960"/>
    <cellStyle name="40% - Accent2 5 2 3 2 4" xfId="24695"/>
    <cellStyle name="40% - Accent2 5 2 3 2 5" xfId="45487"/>
    <cellStyle name="40% - Accent2 5 2 3 3" xfId="6931"/>
    <cellStyle name="40% - Accent2 5 2 3 3 2" xfId="17199"/>
    <cellStyle name="40% - Accent2 5 2 3 3 2 2" xfId="37728"/>
    <cellStyle name="40% - Accent2 5 2 3 3 3" xfId="27463"/>
    <cellStyle name="40% - Accent2 5 2 3 4" xfId="11943"/>
    <cellStyle name="40% - Accent2 5 2 3 4 2" xfId="32472"/>
    <cellStyle name="40% - Accent2 5 2 3 5" xfId="22207"/>
    <cellStyle name="40% - Accent2 5 2 3 6" xfId="42999"/>
    <cellStyle name="40% - Accent2 5 2 4" xfId="2918"/>
    <cellStyle name="40% - Accent2 5 2 4 2" xfId="8174"/>
    <cellStyle name="40% - Accent2 5 2 4 2 2" xfId="18442"/>
    <cellStyle name="40% - Accent2 5 2 4 2 2 2" xfId="38971"/>
    <cellStyle name="40% - Accent2 5 2 4 2 3" xfId="28706"/>
    <cellStyle name="40% - Accent2 5 2 4 3" xfId="13186"/>
    <cellStyle name="40% - Accent2 5 2 4 3 2" xfId="33715"/>
    <cellStyle name="40% - Accent2 5 2 4 4" xfId="23450"/>
    <cellStyle name="40% - Accent2 5 2 4 5" xfId="44242"/>
    <cellStyle name="40% - Accent2 5 2 5" xfId="5686"/>
    <cellStyle name="40% - Accent2 5 2 5 2" xfId="15954"/>
    <cellStyle name="40% - Accent2 5 2 5 2 2" xfId="36483"/>
    <cellStyle name="40% - Accent2 5 2 5 3" xfId="26218"/>
    <cellStyle name="40% - Accent2 5 2 6" xfId="10698"/>
    <cellStyle name="40% - Accent2 5 2 6 2" xfId="31227"/>
    <cellStyle name="40% - Accent2 5 2 7" xfId="20962"/>
    <cellStyle name="40% - Accent2 5 2 8" xfId="41754"/>
    <cellStyle name="40% - Accent2 5 3" xfId="675"/>
    <cellStyle name="40% - Accent2 5 3 2" xfId="1924"/>
    <cellStyle name="40% - Accent2 5 3 2 2" xfId="4412"/>
    <cellStyle name="40% - Accent2 5 3 2 2 2" xfId="9668"/>
    <cellStyle name="40% - Accent2 5 3 2 2 2 2" xfId="19936"/>
    <cellStyle name="40% - Accent2 5 3 2 2 2 2 2" xfId="40465"/>
    <cellStyle name="40% - Accent2 5 3 2 2 2 3" xfId="30200"/>
    <cellStyle name="40% - Accent2 5 3 2 2 3" xfId="14680"/>
    <cellStyle name="40% - Accent2 5 3 2 2 3 2" xfId="35209"/>
    <cellStyle name="40% - Accent2 5 3 2 2 4" xfId="24944"/>
    <cellStyle name="40% - Accent2 5 3 2 2 5" xfId="45736"/>
    <cellStyle name="40% - Accent2 5 3 2 3" xfId="7180"/>
    <cellStyle name="40% - Accent2 5 3 2 3 2" xfId="17448"/>
    <cellStyle name="40% - Accent2 5 3 2 3 2 2" xfId="37977"/>
    <cellStyle name="40% - Accent2 5 3 2 3 3" xfId="27712"/>
    <cellStyle name="40% - Accent2 5 3 2 4" xfId="12192"/>
    <cellStyle name="40% - Accent2 5 3 2 4 2" xfId="32721"/>
    <cellStyle name="40% - Accent2 5 3 2 5" xfId="22456"/>
    <cellStyle name="40% - Accent2 5 3 2 6" xfId="43248"/>
    <cellStyle name="40% - Accent2 5 3 3" xfId="3167"/>
    <cellStyle name="40% - Accent2 5 3 3 2" xfId="8423"/>
    <cellStyle name="40% - Accent2 5 3 3 2 2" xfId="18691"/>
    <cellStyle name="40% - Accent2 5 3 3 2 2 2" xfId="39220"/>
    <cellStyle name="40% - Accent2 5 3 3 2 3" xfId="28955"/>
    <cellStyle name="40% - Accent2 5 3 3 3" xfId="13435"/>
    <cellStyle name="40% - Accent2 5 3 3 3 2" xfId="33964"/>
    <cellStyle name="40% - Accent2 5 3 3 4" xfId="23699"/>
    <cellStyle name="40% - Accent2 5 3 3 5" xfId="44491"/>
    <cellStyle name="40% - Accent2 5 3 4" xfId="5935"/>
    <cellStyle name="40% - Accent2 5 3 4 2" xfId="16203"/>
    <cellStyle name="40% - Accent2 5 3 4 2 2" xfId="36732"/>
    <cellStyle name="40% - Accent2 5 3 4 3" xfId="26467"/>
    <cellStyle name="40% - Accent2 5 3 5" xfId="10947"/>
    <cellStyle name="40% - Accent2 5 3 5 2" xfId="31476"/>
    <cellStyle name="40% - Accent2 5 3 6" xfId="21211"/>
    <cellStyle name="40% - Accent2 5 3 7" xfId="42003"/>
    <cellStyle name="40% - Accent2 5 4" xfId="1172"/>
    <cellStyle name="40% - Accent2 5 4 2" xfId="2421"/>
    <cellStyle name="40% - Accent2 5 4 2 2" xfId="4909"/>
    <cellStyle name="40% - Accent2 5 4 2 2 2" xfId="10165"/>
    <cellStyle name="40% - Accent2 5 4 2 2 2 2" xfId="20433"/>
    <cellStyle name="40% - Accent2 5 4 2 2 2 2 2" xfId="40962"/>
    <cellStyle name="40% - Accent2 5 4 2 2 2 3" xfId="30697"/>
    <cellStyle name="40% - Accent2 5 4 2 2 3" xfId="15177"/>
    <cellStyle name="40% - Accent2 5 4 2 2 3 2" xfId="35706"/>
    <cellStyle name="40% - Accent2 5 4 2 2 4" xfId="25441"/>
    <cellStyle name="40% - Accent2 5 4 2 2 5" xfId="46233"/>
    <cellStyle name="40% - Accent2 5 4 2 3" xfId="7677"/>
    <cellStyle name="40% - Accent2 5 4 2 3 2" xfId="17945"/>
    <cellStyle name="40% - Accent2 5 4 2 3 2 2" xfId="38474"/>
    <cellStyle name="40% - Accent2 5 4 2 3 3" xfId="28209"/>
    <cellStyle name="40% - Accent2 5 4 2 4" xfId="12689"/>
    <cellStyle name="40% - Accent2 5 4 2 4 2" xfId="33218"/>
    <cellStyle name="40% - Accent2 5 4 2 5" xfId="22953"/>
    <cellStyle name="40% - Accent2 5 4 2 6" xfId="43745"/>
    <cellStyle name="40% - Accent2 5 4 3" xfId="3664"/>
    <cellStyle name="40% - Accent2 5 4 3 2" xfId="8920"/>
    <cellStyle name="40% - Accent2 5 4 3 2 2" xfId="19188"/>
    <cellStyle name="40% - Accent2 5 4 3 2 2 2" xfId="39717"/>
    <cellStyle name="40% - Accent2 5 4 3 2 3" xfId="29452"/>
    <cellStyle name="40% - Accent2 5 4 3 3" xfId="13932"/>
    <cellStyle name="40% - Accent2 5 4 3 3 2" xfId="34461"/>
    <cellStyle name="40% - Accent2 5 4 3 4" xfId="24196"/>
    <cellStyle name="40% - Accent2 5 4 3 5" xfId="44988"/>
    <cellStyle name="40% - Accent2 5 4 4" xfId="6432"/>
    <cellStyle name="40% - Accent2 5 4 4 2" xfId="16700"/>
    <cellStyle name="40% - Accent2 5 4 4 2 2" xfId="37229"/>
    <cellStyle name="40% - Accent2 5 4 4 3" xfId="26964"/>
    <cellStyle name="40% - Accent2 5 4 5" xfId="11444"/>
    <cellStyle name="40% - Accent2 5 4 5 2" xfId="31973"/>
    <cellStyle name="40% - Accent2 5 4 6" xfId="21708"/>
    <cellStyle name="40% - Accent2 5 4 7" xfId="42500"/>
    <cellStyle name="40% - Accent2 5 5" xfId="1425"/>
    <cellStyle name="40% - Accent2 5 5 2" xfId="3914"/>
    <cellStyle name="40% - Accent2 5 5 2 2" xfId="9170"/>
    <cellStyle name="40% - Accent2 5 5 2 2 2" xfId="19438"/>
    <cellStyle name="40% - Accent2 5 5 2 2 2 2" xfId="39967"/>
    <cellStyle name="40% - Accent2 5 5 2 2 3" xfId="29702"/>
    <cellStyle name="40% - Accent2 5 5 2 3" xfId="14182"/>
    <cellStyle name="40% - Accent2 5 5 2 3 2" xfId="34711"/>
    <cellStyle name="40% - Accent2 5 5 2 4" xfId="24446"/>
    <cellStyle name="40% - Accent2 5 5 2 5" xfId="45238"/>
    <cellStyle name="40% - Accent2 5 5 3" xfId="6682"/>
    <cellStyle name="40% - Accent2 5 5 3 2" xfId="16950"/>
    <cellStyle name="40% - Accent2 5 5 3 2 2" xfId="37479"/>
    <cellStyle name="40% - Accent2 5 5 3 3" xfId="27214"/>
    <cellStyle name="40% - Accent2 5 5 4" xfId="11694"/>
    <cellStyle name="40% - Accent2 5 5 4 2" xfId="32223"/>
    <cellStyle name="40% - Accent2 5 5 5" xfId="21958"/>
    <cellStyle name="40% - Accent2 5 5 6" xfId="42750"/>
    <cellStyle name="40% - Accent2 5 6" xfId="2669"/>
    <cellStyle name="40% - Accent2 5 6 2" xfId="7925"/>
    <cellStyle name="40% - Accent2 5 6 2 2" xfId="18193"/>
    <cellStyle name="40% - Accent2 5 6 2 2 2" xfId="38722"/>
    <cellStyle name="40% - Accent2 5 6 2 3" xfId="28457"/>
    <cellStyle name="40% - Accent2 5 6 3" xfId="12937"/>
    <cellStyle name="40% - Accent2 5 6 3 2" xfId="33466"/>
    <cellStyle name="40% - Accent2 5 6 4" xfId="23201"/>
    <cellStyle name="40% - Accent2 5 6 5" xfId="43993"/>
    <cellStyle name="40% - Accent2 5 7" xfId="5437"/>
    <cellStyle name="40% - Accent2 5 7 2" xfId="15705"/>
    <cellStyle name="40% - Accent2 5 7 2 2" xfId="36234"/>
    <cellStyle name="40% - Accent2 5 7 3" xfId="25969"/>
    <cellStyle name="40% - Accent2 5 7 4" xfId="41505"/>
    <cellStyle name="40% - Accent2 5 8" xfId="5189"/>
    <cellStyle name="40% - Accent2 5 8 2" xfId="15457"/>
    <cellStyle name="40% - Accent2 5 8 2 2" xfId="35986"/>
    <cellStyle name="40% - Accent2 5 8 3" xfId="25721"/>
    <cellStyle name="40% - Accent2 5 9" xfId="10449"/>
    <cellStyle name="40% - Accent2 5 9 2" xfId="30978"/>
    <cellStyle name="40% - Accent2 6" xfId="288"/>
    <cellStyle name="40% - Accent2 6 10" xfId="20830"/>
    <cellStyle name="40% - Accent2 6 11" xfId="41374"/>
    <cellStyle name="40% - Accent2 6 2" xfId="540"/>
    <cellStyle name="40% - Accent2 6 2 2" xfId="1041"/>
    <cellStyle name="40% - Accent2 6 2 2 2" xfId="2290"/>
    <cellStyle name="40% - Accent2 6 2 2 2 2" xfId="4778"/>
    <cellStyle name="40% - Accent2 6 2 2 2 2 2" xfId="10034"/>
    <cellStyle name="40% - Accent2 6 2 2 2 2 2 2" xfId="20302"/>
    <cellStyle name="40% - Accent2 6 2 2 2 2 2 2 2" xfId="40831"/>
    <cellStyle name="40% - Accent2 6 2 2 2 2 2 3" xfId="30566"/>
    <cellStyle name="40% - Accent2 6 2 2 2 2 3" xfId="15046"/>
    <cellStyle name="40% - Accent2 6 2 2 2 2 3 2" xfId="35575"/>
    <cellStyle name="40% - Accent2 6 2 2 2 2 4" xfId="25310"/>
    <cellStyle name="40% - Accent2 6 2 2 2 2 5" xfId="46102"/>
    <cellStyle name="40% - Accent2 6 2 2 2 3" xfId="7546"/>
    <cellStyle name="40% - Accent2 6 2 2 2 3 2" xfId="17814"/>
    <cellStyle name="40% - Accent2 6 2 2 2 3 2 2" xfId="38343"/>
    <cellStyle name="40% - Accent2 6 2 2 2 3 3" xfId="28078"/>
    <cellStyle name="40% - Accent2 6 2 2 2 4" xfId="12558"/>
    <cellStyle name="40% - Accent2 6 2 2 2 4 2" xfId="33087"/>
    <cellStyle name="40% - Accent2 6 2 2 2 5" xfId="22822"/>
    <cellStyle name="40% - Accent2 6 2 2 2 6" xfId="43614"/>
    <cellStyle name="40% - Accent2 6 2 2 3" xfId="3533"/>
    <cellStyle name="40% - Accent2 6 2 2 3 2" xfId="8789"/>
    <cellStyle name="40% - Accent2 6 2 2 3 2 2" xfId="19057"/>
    <cellStyle name="40% - Accent2 6 2 2 3 2 2 2" xfId="39586"/>
    <cellStyle name="40% - Accent2 6 2 2 3 2 3" xfId="29321"/>
    <cellStyle name="40% - Accent2 6 2 2 3 3" xfId="13801"/>
    <cellStyle name="40% - Accent2 6 2 2 3 3 2" xfId="34330"/>
    <cellStyle name="40% - Accent2 6 2 2 3 4" xfId="24065"/>
    <cellStyle name="40% - Accent2 6 2 2 3 5" xfId="44857"/>
    <cellStyle name="40% - Accent2 6 2 2 4" xfId="6301"/>
    <cellStyle name="40% - Accent2 6 2 2 4 2" xfId="16569"/>
    <cellStyle name="40% - Accent2 6 2 2 4 2 2" xfId="37098"/>
    <cellStyle name="40% - Accent2 6 2 2 4 3" xfId="26833"/>
    <cellStyle name="40% - Accent2 6 2 2 5" xfId="11313"/>
    <cellStyle name="40% - Accent2 6 2 2 5 2" xfId="31842"/>
    <cellStyle name="40% - Accent2 6 2 2 6" xfId="21577"/>
    <cellStyle name="40% - Accent2 6 2 2 7" xfId="42369"/>
    <cellStyle name="40% - Accent2 6 2 3" xfId="1791"/>
    <cellStyle name="40% - Accent2 6 2 3 2" xfId="4280"/>
    <cellStyle name="40% - Accent2 6 2 3 2 2" xfId="9536"/>
    <cellStyle name="40% - Accent2 6 2 3 2 2 2" xfId="19804"/>
    <cellStyle name="40% - Accent2 6 2 3 2 2 2 2" xfId="40333"/>
    <cellStyle name="40% - Accent2 6 2 3 2 2 3" xfId="30068"/>
    <cellStyle name="40% - Accent2 6 2 3 2 3" xfId="14548"/>
    <cellStyle name="40% - Accent2 6 2 3 2 3 2" xfId="35077"/>
    <cellStyle name="40% - Accent2 6 2 3 2 4" xfId="24812"/>
    <cellStyle name="40% - Accent2 6 2 3 2 5" xfId="45604"/>
    <cellStyle name="40% - Accent2 6 2 3 3" xfId="7048"/>
    <cellStyle name="40% - Accent2 6 2 3 3 2" xfId="17316"/>
    <cellStyle name="40% - Accent2 6 2 3 3 2 2" xfId="37845"/>
    <cellStyle name="40% - Accent2 6 2 3 3 3" xfId="27580"/>
    <cellStyle name="40% - Accent2 6 2 3 4" xfId="12060"/>
    <cellStyle name="40% - Accent2 6 2 3 4 2" xfId="32589"/>
    <cellStyle name="40% - Accent2 6 2 3 5" xfId="22324"/>
    <cellStyle name="40% - Accent2 6 2 3 6" xfId="43116"/>
    <cellStyle name="40% - Accent2 6 2 4" xfId="3035"/>
    <cellStyle name="40% - Accent2 6 2 4 2" xfId="8291"/>
    <cellStyle name="40% - Accent2 6 2 4 2 2" xfId="18559"/>
    <cellStyle name="40% - Accent2 6 2 4 2 2 2" xfId="39088"/>
    <cellStyle name="40% - Accent2 6 2 4 2 3" xfId="28823"/>
    <cellStyle name="40% - Accent2 6 2 4 3" xfId="13303"/>
    <cellStyle name="40% - Accent2 6 2 4 3 2" xfId="33832"/>
    <cellStyle name="40% - Accent2 6 2 4 4" xfId="23567"/>
    <cellStyle name="40% - Accent2 6 2 4 5" xfId="44359"/>
    <cellStyle name="40% - Accent2 6 2 5" xfId="5803"/>
    <cellStyle name="40% - Accent2 6 2 5 2" xfId="16071"/>
    <cellStyle name="40% - Accent2 6 2 5 2 2" xfId="36600"/>
    <cellStyle name="40% - Accent2 6 2 5 3" xfId="26335"/>
    <cellStyle name="40% - Accent2 6 2 6" xfId="10815"/>
    <cellStyle name="40% - Accent2 6 2 6 2" xfId="31344"/>
    <cellStyle name="40% - Accent2 6 2 7" xfId="21079"/>
    <cellStyle name="40% - Accent2 6 2 8" xfId="41871"/>
    <cellStyle name="40% - Accent2 6 3" xfId="792"/>
    <cellStyle name="40% - Accent2 6 3 2" xfId="2041"/>
    <cellStyle name="40% - Accent2 6 3 2 2" xfId="4529"/>
    <cellStyle name="40% - Accent2 6 3 2 2 2" xfId="9785"/>
    <cellStyle name="40% - Accent2 6 3 2 2 2 2" xfId="20053"/>
    <cellStyle name="40% - Accent2 6 3 2 2 2 2 2" xfId="40582"/>
    <cellStyle name="40% - Accent2 6 3 2 2 2 3" xfId="30317"/>
    <cellStyle name="40% - Accent2 6 3 2 2 3" xfId="14797"/>
    <cellStyle name="40% - Accent2 6 3 2 2 3 2" xfId="35326"/>
    <cellStyle name="40% - Accent2 6 3 2 2 4" xfId="25061"/>
    <cellStyle name="40% - Accent2 6 3 2 2 5" xfId="45853"/>
    <cellStyle name="40% - Accent2 6 3 2 3" xfId="7297"/>
    <cellStyle name="40% - Accent2 6 3 2 3 2" xfId="17565"/>
    <cellStyle name="40% - Accent2 6 3 2 3 2 2" xfId="38094"/>
    <cellStyle name="40% - Accent2 6 3 2 3 3" xfId="27829"/>
    <cellStyle name="40% - Accent2 6 3 2 4" xfId="12309"/>
    <cellStyle name="40% - Accent2 6 3 2 4 2" xfId="32838"/>
    <cellStyle name="40% - Accent2 6 3 2 5" xfId="22573"/>
    <cellStyle name="40% - Accent2 6 3 2 6" xfId="43365"/>
    <cellStyle name="40% - Accent2 6 3 3" xfId="3284"/>
    <cellStyle name="40% - Accent2 6 3 3 2" xfId="8540"/>
    <cellStyle name="40% - Accent2 6 3 3 2 2" xfId="18808"/>
    <cellStyle name="40% - Accent2 6 3 3 2 2 2" xfId="39337"/>
    <cellStyle name="40% - Accent2 6 3 3 2 3" xfId="29072"/>
    <cellStyle name="40% - Accent2 6 3 3 3" xfId="13552"/>
    <cellStyle name="40% - Accent2 6 3 3 3 2" xfId="34081"/>
    <cellStyle name="40% - Accent2 6 3 3 4" xfId="23816"/>
    <cellStyle name="40% - Accent2 6 3 3 5" xfId="44608"/>
    <cellStyle name="40% - Accent2 6 3 4" xfId="6052"/>
    <cellStyle name="40% - Accent2 6 3 4 2" xfId="16320"/>
    <cellStyle name="40% - Accent2 6 3 4 2 2" xfId="36849"/>
    <cellStyle name="40% - Accent2 6 3 4 3" xfId="26584"/>
    <cellStyle name="40% - Accent2 6 3 5" xfId="11064"/>
    <cellStyle name="40% - Accent2 6 3 5 2" xfId="31593"/>
    <cellStyle name="40% - Accent2 6 3 6" xfId="21328"/>
    <cellStyle name="40% - Accent2 6 3 7" xfId="42120"/>
    <cellStyle name="40% - Accent2 6 4" xfId="1289"/>
    <cellStyle name="40% - Accent2 6 4 2" xfId="2538"/>
    <cellStyle name="40% - Accent2 6 4 2 2" xfId="5026"/>
    <cellStyle name="40% - Accent2 6 4 2 2 2" xfId="10282"/>
    <cellStyle name="40% - Accent2 6 4 2 2 2 2" xfId="20550"/>
    <cellStyle name="40% - Accent2 6 4 2 2 2 2 2" xfId="41079"/>
    <cellStyle name="40% - Accent2 6 4 2 2 2 3" xfId="30814"/>
    <cellStyle name="40% - Accent2 6 4 2 2 3" xfId="15294"/>
    <cellStyle name="40% - Accent2 6 4 2 2 3 2" xfId="35823"/>
    <cellStyle name="40% - Accent2 6 4 2 2 4" xfId="25558"/>
    <cellStyle name="40% - Accent2 6 4 2 2 5" xfId="46350"/>
    <cellStyle name="40% - Accent2 6 4 2 3" xfId="7794"/>
    <cellStyle name="40% - Accent2 6 4 2 3 2" xfId="18062"/>
    <cellStyle name="40% - Accent2 6 4 2 3 2 2" xfId="38591"/>
    <cellStyle name="40% - Accent2 6 4 2 3 3" xfId="28326"/>
    <cellStyle name="40% - Accent2 6 4 2 4" xfId="12806"/>
    <cellStyle name="40% - Accent2 6 4 2 4 2" xfId="33335"/>
    <cellStyle name="40% - Accent2 6 4 2 5" xfId="23070"/>
    <cellStyle name="40% - Accent2 6 4 2 6" xfId="43862"/>
    <cellStyle name="40% - Accent2 6 4 3" xfId="3781"/>
    <cellStyle name="40% - Accent2 6 4 3 2" xfId="9037"/>
    <cellStyle name="40% - Accent2 6 4 3 2 2" xfId="19305"/>
    <cellStyle name="40% - Accent2 6 4 3 2 2 2" xfId="39834"/>
    <cellStyle name="40% - Accent2 6 4 3 2 3" xfId="29569"/>
    <cellStyle name="40% - Accent2 6 4 3 3" xfId="14049"/>
    <cellStyle name="40% - Accent2 6 4 3 3 2" xfId="34578"/>
    <cellStyle name="40% - Accent2 6 4 3 4" xfId="24313"/>
    <cellStyle name="40% - Accent2 6 4 3 5" xfId="45105"/>
    <cellStyle name="40% - Accent2 6 4 4" xfId="6549"/>
    <cellStyle name="40% - Accent2 6 4 4 2" xfId="16817"/>
    <cellStyle name="40% - Accent2 6 4 4 2 2" xfId="37346"/>
    <cellStyle name="40% - Accent2 6 4 4 3" xfId="27081"/>
    <cellStyle name="40% - Accent2 6 4 5" xfId="11561"/>
    <cellStyle name="40% - Accent2 6 4 5 2" xfId="32090"/>
    <cellStyle name="40% - Accent2 6 4 6" xfId="21825"/>
    <cellStyle name="40% - Accent2 6 4 7" xfId="42617"/>
    <cellStyle name="40% - Accent2 6 5" xfId="1542"/>
    <cellStyle name="40% - Accent2 6 5 2" xfId="4031"/>
    <cellStyle name="40% - Accent2 6 5 2 2" xfId="9287"/>
    <cellStyle name="40% - Accent2 6 5 2 2 2" xfId="19555"/>
    <cellStyle name="40% - Accent2 6 5 2 2 2 2" xfId="40084"/>
    <cellStyle name="40% - Accent2 6 5 2 2 3" xfId="29819"/>
    <cellStyle name="40% - Accent2 6 5 2 3" xfId="14299"/>
    <cellStyle name="40% - Accent2 6 5 2 3 2" xfId="34828"/>
    <cellStyle name="40% - Accent2 6 5 2 4" xfId="24563"/>
    <cellStyle name="40% - Accent2 6 5 2 5" xfId="45355"/>
    <cellStyle name="40% - Accent2 6 5 3" xfId="6799"/>
    <cellStyle name="40% - Accent2 6 5 3 2" xfId="17067"/>
    <cellStyle name="40% - Accent2 6 5 3 2 2" xfId="37596"/>
    <cellStyle name="40% - Accent2 6 5 3 3" xfId="27331"/>
    <cellStyle name="40% - Accent2 6 5 4" xfId="11811"/>
    <cellStyle name="40% - Accent2 6 5 4 2" xfId="32340"/>
    <cellStyle name="40% - Accent2 6 5 5" xfId="22075"/>
    <cellStyle name="40% - Accent2 6 5 6" xfId="42867"/>
    <cellStyle name="40% - Accent2 6 6" xfId="2786"/>
    <cellStyle name="40% - Accent2 6 6 2" xfId="8042"/>
    <cellStyle name="40% - Accent2 6 6 2 2" xfId="18310"/>
    <cellStyle name="40% - Accent2 6 6 2 2 2" xfId="38839"/>
    <cellStyle name="40% - Accent2 6 6 2 3" xfId="28574"/>
    <cellStyle name="40% - Accent2 6 6 3" xfId="13054"/>
    <cellStyle name="40% - Accent2 6 6 3 2" xfId="33583"/>
    <cellStyle name="40% - Accent2 6 6 4" xfId="23318"/>
    <cellStyle name="40% - Accent2 6 6 5" xfId="44110"/>
    <cellStyle name="40% - Accent2 6 7" xfId="5554"/>
    <cellStyle name="40% - Accent2 6 7 2" xfId="15822"/>
    <cellStyle name="40% - Accent2 6 7 2 2" xfId="36351"/>
    <cellStyle name="40% - Accent2 6 7 3" xfId="26086"/>
    <cellStyle name="40% - Accent2 6 7 4" xfId="41622"/>
    <cellStyle name="40% - Accent2 6 8" xfId="5306"/>
    <cellStyle name="40% - Accent2 6 8 2" xfId="15574"/>
    <cellStyle name="40% - Accent2 6 8 2 2" xfId="36103"/>
    <cellStyle name="40% - Accent2 6 8 3" xfId="25838"/>
    <cellStyle name="40% - Accent2 6 9" xfId="10566"/>
    <cellStyle name="40% - Accent2 6 9 2" xfId="31095"/>
    <cellStyle name="40% - Accent2 7" xfId="301"/>
    <cellStyle name="40% - Accent2 7 2" xfId="805"/>
    <cellStyle name="40% - Accent2 7 2 2" xfId="2054"/>
    <cellStyle name="40% - Accent2 7 2 2 2" xfId="4542"/>
    <cellStyle name="40% - Accent2 7 2 2 2 2" xfId="9798"/>
    <cellStyle name="40% - Accent2 7 2 2 2 2 2" xfId="20066"/>
    <cellStyle name="40% - Accent2 7 2 2 2 2 2 2" xfId="40595"/>
    <cellStyle name="40% - Accent2 7 2 2 2 2 3" xfId="30330"/>
    <cellStyle name="40% - Accent2 7 2 2 2 3" xfId="14810"/>
    <cellStyle name="40% - Accent2 7 2 2 2 3 2" xfId="35339"/>
    <cellStyle name="40% - Accent2 7 2 2 2 4" xfId="25074"/>
    <cellStyle name="40% - Accent2 7 2 2 2 5" xfId="45866"/>
    <cellStyle name="40% - Accent2 7 2 2 3" xfId="7310"/>
    <cellStyle name="40% - Accent2 7 2 2 3 2" xfId="17578"/>
    <cellStyle name="40% - Accent2 7 2 2 3 2 2" xfId="38107"/>
    <cellStyle name="40% - Accent2 7 2 2 3 3" xfId="27842"/>
    <cellStyle name="40% - Accent2 7 2 2 4" xfId="12322"/>
    <cellStyle name="40% - Accent2 7 2 2 4 2" xfId="32851"/>
    <cellStyle name="40% - Accent2 7 2 2 5" xfId="22586"/>
    <cellStyle name="40% - Accent2 7 2 2 6" xfId="43378"/>
    <cellStyle name="40% - Accent2 7 2 3" xfId="3297"/>
    <cellStyle name="40% - Accent2 7 2 3 2" xfId="8553"/>
    <cellStyle name="40% - Accent2 7 2 3 2 2" xfId="18821"/>
    <cellStyle name="40% - Accent2 7 2 3 2 2 2" xfId="39350"/>
    <cellStyle name="40% - Accent2 7 2 3 2 3" xfId="29085"/>
    <cellStyle name="40% - Accent2 7 2 3 3" xfId="13565"/>
    <cellStyle name="40% - Accent2 7 2 3 3 2" xfId="34094"/>
    <cellStyle name="40% - Accent2 7 2 3 4" xfId="23829"/>
    <cellStyle name="40% - Accent2 7 2 3 5" xfId="44621"/>
    <cellStyle name="40% - Accent2 7 2 4" xfId="6065"/>
    <cellStyle name="40% - Accent2 7 2 4 2" xfId="16333"/>
    <cellStyle name="40% - Accent2 7 2 4 2 2" xfId="36862"/>
    <cellStyle name="40% - Accent2 7 2 4 3" xfId="26597"/>
    <cellStyle name="40% - Accent2 7 2 5" xfId="11077"/>
    <cellStyle name="40% - Accent2 7 2 5 2" xfId="31606"/>
    <cellStyle name="40% - Accent2 7 2 6" xfId="21341"/>
    <cellStyle name="40% - Accent2 7 2 7" xfId="42133"/>
    <cellStyle name="40% - Accent2 7 3" xfId="1555"/>
    <cellStyle name="40% - Accent2 7 3 2" xfId="4044"/>
    <cellStyle name="40% - Accent2 7 3 2 2" xfId="9300"/>
    <cellStyle name="40% - Accent2 7 3 2 2 2" xfId="19568"/>
    <cellStyle name="40% - Accent2 7 3 2 2 2 2" xfId="40097"/>
    <cellStyle name="40% - Accent2 7 3 2 2 3" xfId="29832"/>
    <cellStyle name="40% - Accent2 7 3 2 3" xfId="14312"/>
    <cellStyle name="40% - Accent2 7 3 2 3 2" xfId="34841"/>
    <cellStyle name="40% - Accent2 7 3 2 4" xfId="24576"/>
    <cellStyle name="40% - Accent2 7 3 2 5" xfId="45368"/>
    <cellStyle name="40% - Accent2 7 3 3" xfId="6812"/>
    <cellStyle name="40% - Accent2 7 3 3 2" xfId="17080"/>
    <cellStyle name="40% - Accent2 7 3 3 2 2" xfId="37609"/>
    <cellStyle name="40% - Accent2 7 3 3 3" xfId="27344"/>
    <cellStyle name="40% - Accent2 7 3 4" xfId="11824"/>
    <cellStyle name="40% - Accent2 7 3 4 2" xfId="32353"/>
    <cellStyle name="40% - Accent2 7 3 5" xfId="22088"/>
    <cellStyle name="40% - Accent2 7 3 6" xfId="42880"/>
    <cellStyle name="40% - Accent2 7 4" xfId="2799"/>
    <cellStyle name="40% - Accent2 7 4 2" xfId="8055"/>
    <cellStyle name="40% - Accent2 7 4 2 2" xfId="18323"/>
    <cellStyle name="40% - Accent2 7 4 2 2 2" xfId="38852"/>
    <cellStyle name="40% - Accent2 7 4 2 3" xfId="28587"/>
    <cellStyle name="40% - Accent2 7 4 3" xfId="13067"/>
    <cellStyle name="40% - Accent2 7 4 3 2" xfId="33596"/>
    <cellStyle name="40% - Accent2 7 4 4" xfId="23331"/>
    <cellStyle name="40% - Accent2 7 4 5" xfId="44123"/>
    <cellStyle name="40% - Accent2 7 5" xfId="5567"/>
    <cellStyle name="40% - Accent2 7 5 2" xfId="15835"/>
    <cellStyle name="40% - Accent2 7 5 2 2" xfId="36364"/>
    <cellStyle name="40% - Accent2 7 5 3" xfId="26099"/>
    <cellStyle name="40% - Accent2 7 6" xfId="10579"/>
    <cellStyle name="40% - Accent2 7 6 2" xfId="31108"/>
    <cellStyle name="40% - Accent2 7 7" xfId="20843"/>
    <cellStyle name="40% - Accent2 7 8" xfId="41635"/>
    <cellStyle name="40% - Accent2 8" xfId="553"/>
    <cellStyle name="40% - Accent2 8 2" xfId="1804"/>
    <cellStyle name="40% - Accent2 8 2 2" xfId="4293"/>
    <cellStyle name="40% - Accent2 8 2 2 2" xfId="9549"/>
    <cellStyle name="40% - Accent2 8 2 2 2 2" xfId="19817"/>
    <cellStyle name="40% - Accent2 8 2 2 2 2 2" xfId="40346"/>
    <cellStyle name="40% - Accent2 8 2 2 2 3" xfId="30081"/>
    <cellStyle name="40% - Accent2 8 2 2 3" xfId="14561"/>
    <cellStyle name="40% - Accent2 8 2 2 3 2" xfId="35090"/>
    <cellStyle name="40% - Accent2 8 2 2 4" xfId="24825"/>
    <cellStyle name="40% - Accent2 8 2 2 5" xfId="45617"/>
    <cellStyle name="40% - Accent2 8 2 3" xfId="7061"/>
    <cellStyle name="40% - Accent2 8 2 3 2" xfId="17329"/>
    <cellStyle name="40% - Accent2 8 2 3 2 2" xfId="37858"/>
    <cellStyle name="40% - Accent2 8 2 3 3" xfId="27593"/>
    <cellStyle name="40% - Accent2 8 2 4" xfId="12073"/>
    <cellStyle name="40% - Accent2 8 2 4 2" xfId="32602"/>
    <cellStyle name="40% - Accent2 8 2 5" xfId="22337"/>
    <cellStyle name="40% - Accent2 8 2 6" xfId="43129"/>
    <cellStyle name="40% - Accent2 8 3" xfId="3048"/>
    <cellStyle name="40% - Accent2 8 3 2" xfId="8304"/>
    <cellStyle name="40% - Accent2 8 3 2 2" xfId="18572"/>
    <cellStyle name="40% - Accent2 8 3 2 2 2" xfId="39101"/>
    <cellStyle name="40% - Accent2 8 3 2 3" xfId="28836"/>
    <cellStyle name="40% - Accent2 8 3 3" xfId="13316"/>
    <cellStyle name="40% - Accent2 8 3 3 2" xfId="33845"/>
    <cellStyle name="40% - Accent2 8 3 4" xfId="23580"/>
    <cellStyle name="40% - Accent2 8 3 5" xfId="44372"/>
    <cellStyle name="40% - Accent2 8 4" xfId="5816"/>
    <cellStyle name="40% - Accent2 8 4 2" xfId="16084"/>
    <cellStyle name="40% - Accent2 8 4 2 2" xfId="36613"/>
    <cellStyle name="40% - Accent2 8 4 3" xfId="26348"/>
    <cellStyle name="40% - Accent2 8 5" xfId="10828"/>
    <cellStyle name="40% - Accent2 8 5 2" xfId="31357"/>
    <cellStyle name="40% - Accent2 8 6" xfId="21092"/>
    <cellStyle name="40% - Accent2 8 7" xfId="41884"/>
    <cellStyle name="40% - Accent2 9" xfId="1055"/>
    <cellStyle name="40% - Accent2 9 2" xfId="2304"/>
    <cellStyle name="40% - Accent2 9 2 2" xfId="4792"/>
    <cellStyle name="40% - Accent2 9 2 2 2" xfId="10048"/>
    <cellStyle name="40% - Accent2 9 2 2 2 2" xfId="20316"/>
    <cellStyle name="40% - Accent2 9 2 2 2 2 2" xfId="40845"/>
    <cellStyle name="40% - Accent2 9 2 2 2 3" xfId="30580"/>
    <cellStyle name="40% - Accent2 9 2 2 3" xfId="15060"/>
    <cellStyle name="40% - Accent2 9 2 2 3 2" xfId="35589"/>
    <cellStyle name="40% - Accent2 9 2 2 4" xfId="25324"/>
    <cellStyle name="40% - Accent2 9 2 2 5" xfId="46116"/>
    <cellStyle name="40% - Accent2 9 2 3" xfId="7560"/>
    <cellStyle name="40% - Accent2 9 2 3 2" xfId="17828"/>
    <cellStyle name="40% - Accent2 9 2 3 2 2" xfId="38357"/>
    <cellStyle name="40% - Accent2 9 2 3 3" xfId="28092"/>
    <cellStyle name="40% - Accent2 9 2 4" xfId="12572"/>
    <cellStyle name="40% - Accent2 9 2 4 2" xfId="33101"/>
    <cellStyle name="40% - Accent2 9 2 5" xfId="22836"/>
    <cellStyle name="40% - Accent2 9 2 6" xfId="43628"/>
    <cellStyle name="40% - Accent2 9 3" xfId="3547"/>
    <cellStyle name="40% - Accent2 9 3 2" xfId="8803"/>
    <cellStyle name="40% - Accent2 9 3 2 2" xfId="19071"/>
    <cellStyle name="40% - Accent2 9 3 2 2 2" xfId="39600"/>
    <cellStyle name="40% - Accent2 9 3 2 3" xfId="29335"/>
    <cellStyle name="40% - Accent2 9 3 3" xfId="13815"/>
    <cellStyle name="40% - Accent2 9 3 3 2" xfId="34344"/>
    <cellStyle name="40% - Accent2 9 3 4" xfId="24079"/>
    <cellStyle name="40% - Accent2 9 3 5" xfId="44871"/>
    <cellStyle name="40% - Accent2 9 4" xfId="6315"/>
    <cellStyle name="40% - Accent2 9 4 2" xfId="16583"/>
    <cellStyle name="40% - Accent2 9 4 2 2" xfId="37112"/>
    <cellStyle name="40% - Accent2 9 4 3" xfId="26847"/>
    <cellStyle name="40% - Accent2 9 5" xfId="11327"/>
    <cellStyle name="40% - Accent2 9 5 2" xfId="31856"/>
    <cellStyle name="40% - Accent2 9 6" xfId="21591"/>
    <cellStyle name="40% - Accent2 9 7" xfId="42383"/>
    <cellStyle name="40% - Accent3" xfId="27" builtinId="39" customBuiltin="1"/>
    <cellStyle name="40% - Accent3 10" xfId="1305"/>
    <cellStyle name="40% - Accent3 10 2" xfId="3797"/>
    <cellStyle name="40% - Accent3 10 2 2" xfId="9053"/>
    <cellStyle name="40% - Accent3 10 2 2 2" xfId="19321"/>
    <cellStyle name="40% - Accent3 10 2 2 2 2" xfId="39850"/>
    <cellStyle name="40% - Accent3 10 2 2 3" xfId="29585"/>
    <cellStyle name="40% - Accent3 10 2 3" xfId="14065"/>
    <cellStyle name="40% - Accent3 10 2 3 2" xfId="34594"/>
    <cellStyle name="40% - Accent3 10 2 4" xfId="24329"/>
    <cellStyle name="40% - Accent3 10 2 5" xfId="45121"/>
    <cellStyle name="40% - Accent3 10 3" xfId="6565"/>
    <cellStyle name="40% - Accent3 10 3 2" xfId="16833"/>
    <cellStyle name="40% - Accent3 10 3 2 2" xfId="37362"/>
    <cellStyle name="40% - Accent3 10 3 3" xfId="27097"/>
    <cellStyle name="40% - Accent3 10 4" xfId="11577"/>
    <cellStyle name="40% - Accent3 10 4 2" xfId="32106"/>
    <cellStyle name="40% - Accent3 10 5" xfId="21841"/>
    <cellStyle name="40% - Accent3 10 6" xfId="42633"/>
    <cellStyle name="40% - Accent3 11" xfId="2554"/>
    <cellStyle name="40% - Accent3 11 2" xfId="7810"/>
    <cellStyle name="40% - Accent3 11 2 2" xfId="18078"/>
    <cellStyle name="40% - Accent3 11 2 2 2" xfId="38607"/>
    <cellStyle name="40% - Accent3 11 2 3" xfId="28342"/>
    <cellStyle name="40% - Accent3 11 3" xfId="12822"/>
    <cellStyle name="40% - Accent3 11 3 2" xfId="33351"/>
    <cellStyle name="40% - Accent3 11 4" xfId="23086"/>
    <cellStyle name="40% - Accent3 11 5" xfId="43878"/>
    <cellStyle name="40% - Accent3 12" xfId="5045"/>
    <cellStyle name="40% - Accent3 12 2" xfId="10301"/>
    <cellStyle name="40% - Accent3 12 2 2" xfId="20569"/>
    <cellStyle name="40% - Accent3 12 2 2 2" xfId="41098"/>
    <cellStyle name="40% - Accent3 12 2 3" xfId="30833"/>
    <cellStyle name="40% - Accent3 12 3" xfId="15313"/>
    <cellStyle name="40% - Accent3 12 3 2" xfId="35842"/>
    <cellStyle name="40% - Accent3 12 4" xfId="25577"/>
    <cellStyle name="40% - Accent3 12 5" xfId="46369"/>
    <cellStyle name="40% - Accent3 13" xfId="5060"/>
    <cellStyle name="40% - Accent3 13 2" xfId="10316"/>
    <cellStyle name="40% - Accent3 13 2 2" xfId="20584"/>
    <cellStyle name="40% - Accent3 13 2 2 2" xfId="41113"/>
    <cellStyle name="40% - Accent3 13 2 3" xfId="30848"/>
    <cellStyle name="40% - Accent3 13 3" xfId="15328"/>
    <cellStyle name="40% - Accent3 13 3 2" xfId="35857"/>
    <cellStyle name="40% - Accent3 13 4" xfId="25592"/>
    <cellStyle name="40% - Accent3 13 5" xfId="46384"/>
    <cellStyle name="40% - Accent3 14" xfId="5322"/>
    <cellStyle name="40% - Accent3 14 2" xfId="15590"/>
    <cellStyle name="40% - Accent3 14 2 2" xfId="36119"/>
    <cellStyle name="40% - Accent3 14 3" xfId="25854"/>
    <cellStyle name="40% - Accent3 14 4" xfId="41390"/>
    <cellStyle name="40% - Accent3 15" xfId="5074"/>
    <cellStyle name="40% - Accent3 15 2" xfId="15342"/>
    <cellStyle name="40% - Accent3 15 2 2" xfId="35871"/>
    <cellStyle name="40% - Accent3 15 3" xfId="25606"/>
    <cellStyle name="40% - Accent3 16" xfId="10329"/>
    <cellStyle name="40% - Accent3 16 2" xfId="30861"/>
    <cellStyle name="40% - Accent3 17" xfId="20598"/>
    <cellStyle name="40% - Accent3 18" xfId="41128"/>
    <cellStyle name="40% - Accent3 19" xfId="41142"/>
    <cellStyle name="40% - Accent3 2" xfId="60"/>
    <cellStyle name="40% - Accent3 2 10" xfId="5092"/>
    <cellStyle name="40% - Accent3 2 10 2" xfId="15360"/>
    <cellStyle name="40% - Accent3 2 10 2 2" xfId="35889"/>
    <cellStyle name="40% - Accent3 2 10 3" xfId="25624"/>
    <cellStyle name="40% - Accent3 2 11" xfId="10352"/>
    <cellStyle name="40% - Accent3 2 11 2" xfId="30881"/>
    <cellStyle name="40% - Accent3 2 12" xfId="20616"/>
    <cellStyle name="40% - Accent3 2 13" xfId="41160"/>
    <cellStyle name="40% - Accent3 2 2" xfId="132"/>
    <cellStyle name="40% - Accent3 2 2 10" xfId="10412"/>
    <cellStyle name="40% - Accent3 2 2 10 2" xfId="30941"/>
    <cellStyle name="40% - Accent3 2 2 11" xfId="20676"/>
    <cellStyle name="40% - Accent3 2 2 12" xfId="41220"/>
    <cellStyle name="40% - Accent3 2 2 2" xfId="251"/>
    <cellStyle name="40% - Accent3 2 2 2 10" xfId="20793"/>
    <cellStyle name="40% - Accent3 2 2 2 11" xfId="41337"/>
    <cellStyle name="40% - Accent3 2 2 2 2" xfId="503"/>
    <cellStyle name="40% - Accent3 2 2 2 2 2" xfId="1004"/>
    <cellStyle name="40% - Accent3 2 2 2 2 2 2" xfId="2253"/>
    <cellStyle name="40% - Accent3 2 2 2 2 2 2 2" xfId="4741"/>
    <cellStyle name="40% - Accent3 2 2 2 2 2 2 2 2" xfId="9997"/>
    <cellStyle name="40% - Accent3 2 2 2 2 2 2 2 2 2" xfId="20265"/>
    <cellStyle name="40% - Accent3 2 2 2 2 2 2 2 2 2 2" xfId="40794"/>
    <cellStyle name="40% - Accent3 2 2 2 2 2 2 2 2 3" xfId="30529"/>
    <cellStyle name="40% - Accent3 2 2 2 2 2 2 2 3" xfId="15009"/>
    <cellStyle name="40% - Accent3 2 2 2 2 2 2 2 3 2" xfId="35538"/>
    <cellStyle name="40% - Accent3 2 2 2 2 2 2 2 4" xfId="25273"/>
    <cellStyle name="40% - Accent3 2 2 2 2 2 2 2 5" xfId="46065"/>
    <cellStyle name="40% - Accent3 2 2 2 2 2 2 3" xfId="7509"/>
    <cellStyle name="40% - Accent3 2 2 2 2 2 2 3 2" xfId="17777"/>
    <cellStyle name="40% - Accent3 2 2 2 2 2 2 3 2 2" xfId="38306"/>
    <cellStyle name="40% - Accent3 2 2 2 2 2 2 3 3" xfId="28041"/>
    <cellStyle name="40% - Accent3 2 2 2 2 2 2 4" xfId="12521"/>
    <cellStyle name="40% - Accent3 2 2 2 2 2 2 4 2" xfId="33050"/>
    <cellStyle name="40% - Accent3 2 2 2 2 2 2 5" xfId="22785"/>
    <cellStyle name="40% - Accent3 2 2 2 2 2 2 6" xfId="43577"/>
    <cellStyle name="40% - Accent3 2 2 2 2 2 3" xfId="3496"/>
    <cellStyle name="40% - Accent3 2 2 2 2 2 3 2" xfId="8752"/>
    <cellStyle name="40% - Accent3 2 2 2 2 2 3 2 2" xfId="19020"/>
    <cellStyle name="40% - Accent3 2 2 2 2 2 3 2 2 2" xfId="39549"/>
    <cellStyle name="40% - Accent3 2 2 2 2 2 3 2 3" xfId="29284"/>
    <cellStyle name="40% - Accent3 2 2 2 2 2 3 3" xfId="13764"/>
    <cellStyle name="40% - Accent3 2 2 2 2 2 3 3 2" xfId="34293"/>
    <cellStyle name="40% - Accent3 2 2 2 2 2 3 4" xfId="24028"/>
    <cellStyle name="40% - Accent3 2 2 2 2 2 3 5" xfId="44820"/>
    <cellStyle name="40% - Accent3 2 2 2 2 2 4" xfId="6264"/>
    <cellStyle name="40% - Accent3 2 2 2 2 2 4 2" xfId="16532"/>
    <cellStyle name="40% - Accent3 2 2 2 2 2 4 2 2" xfId="37061"/>
    <cellStyle name="40% - Accent3 2 2 2 2 2 4 3" xfId="26796"/>
    <cellStyle name="40% - Accent3 2 2 2 2 2 5" xfId="11276"/>
    <cellStyle name="40% - Accent3 2 2 2 2 2 5 2" xfId="31805"/>
    <cellStyle name="40% - Accent3 2 2 2 2 2 6" xfId="21540"/>
    <cellStyle name="40% - Accent3 2 2 2 2 2 7" xfId="42332"/>
    <cellStyle name="40% - Accent3 2 2 2 2 3" xfId="1754"/>
    <cellStyle name="40% - Accent3 2 2 2 2 3 2" xfId="4243"/>
    <cellStyle name="40% - Accent3 2 2 2 2 3 2 2" xfId="9499"/>
    <cellStyle name="40% - Accent3 2 2 2 2 3 2 2 2" xfId="19767"/>
    <cellStyle name="40% - Accent3 2 2 2 2 3 2 2 2 2" xfId="40296"/>
    <cellStyle name="40% - Accent3 2 2 2 2 3 2 2 3" xfId="30031"/>
    <cellStyle name="40% - Accent3 2 2 2 2 3 2 3" xfId="14511"/>
    <cellStyle name="40% - Accent3 2 2 2 2 3 2 3 2" xfId="35040"/>
    <cellStyle name="40% - Accent3 2 2 2 2 3 2 4" xfId="24775"/>
    <cellStyle name="40% - Accent3 2 2 2 2 3 2 5" xfId="45567"/>
    <cellStyle name="40% - Accent3 2 2 2 2 3 3" xfId="7011"/>
    <cellStyle name="40% - Accent3 2 2 2 2 3 3 2" xfId="17279"/>
    <cellStyle name="40% - Accent3 2 2 2 2 3 3 2 2" xfId="37808"/>
    <cellStyle name="40% - Accent3 2 2 2 2 3 3 3" xfId="27543"/>
    <cellStyle name="40% - Accent3 2 2 2 2 3 4" xfId="12023"/>
    <cellStyle name="40% - Accent3 2 2 2 2 3 4 2" xfId="32552"/>
    <cellStyle name="40% - Accent3 2 2 2 2 3 5" xfId="22287"/>
    <cellStyle name="40% - Accent3 2 2 2 2 3 6" xfId="43079"/>
    <cellStyle name="40% - Accent3 2 2 2 2 4" xfId="2998"/>
    <cellStyle name="40% - Accent3 2 2 2 2 4 2" xfId="8254"/>
    <cellStyle name="40% - Accent3 2 2 2 2 4 2 2" xfId="18522"/>
    <cellStyle name="40% - Accent3 2 2 2 2 4 2 2 2" xfId="39051"/>
    <cellStyle name="40% - Accent3 2 2 2 2 4 2 3" xfId="28786"/>
    <cellStyle name="40% - Accent3 2 2 2 2 4 3" xfId="13266"/>
    <cellStyle name="40% - Accent3 2 2 2 2 4 3 2" xfId="33795"/>
    <cellStyle name="40% - Accent3 2 2 2 2 4 4" xfId="23530"/>
    <cellStyle name="40% - Accent3 2 2 2 2 4 5" xfId="44322"/>
    <cellStyle name="40% - Accent3 2 2 2 2 5" xfId="5766"/>
    <cellStyle name="40% - Accent3 2 2 2 2 5 2" xfId="16034"/>
    <cellStyle name="40% - Accent3 2 2 2 2 5 2 2" xfId="36563"/>
    <cellStyle name="40% - Accent3 2 2 2 2 5 3" xfId="26298"/>
    <cellStyle name="40% - Accent3 2 2 2 2 6" xfId="10778"/>
    <cellStyle name="40% - Accent3 2 2 2 2 6 2" xfId="31307"/>
    <cellStyle name="40% - Accent3 2 2 2 2 7" xfId="21042"/>
    <cellStyle name="40% - Accent3 2 2 2 2 8" xfId="41834"/>
    <cellStyle name="40% - Accent3 2 2 2 3" xfId="755"/>
    <cellStyle name="40% - Accent3 2 2 2 3 2" xfId="2004"/>
    <cellStyle name="40% - Accent3 2 2 2 3 2 2" xfId="4492"/>
    <cellStyle name="40% - Accent3 2 2 2 3 2 2 2" xfId="9748"/>
    <cellStyle name="40% - Accent3 2 2 2 3 2 2 2 2" xfId="20016"/>
    <cellStyle name="40% - Accent3 2 2 2 3 2 2 2 2 2" xfId="40545"/>
    <cellStyle name="40% - Accent3 2 2 2 3 2 2 2 3" xfId="30280"/>
    <cellStyle name="40% - Accent3 2 2 2 3 2 2 3" xfId="14760"/>
    <cellStyle name="40% - Accent3 2 2 2 3 2 2 3 2" xfId="35289"/>
    <cellStyle name="40% - Accent3 2 2 2 3 2 2 4" xfId="25024"/>
    <cellStyle name="40% - Accent3 2 2 2 3 2 2 5" xfId="45816"/>
    <cellStyle name="40% - Accent3 2 2 2 3 2 3" xfId="7260"/>
    <cellStyle name="40% - Accent3 2 2 2 3 2 3 2" xfId="17528"/>
    <cellStyle name="40% - Accent3 2 2 2 3 2 3 2 2" xfId="38057"/>
    <cellStyle name="40% - Accent3 2 2 2 3 2 3 3" xfId="27792"/>
    <cellStyle name="40% - Accent3 2 2 2 3 2 4" xfId="12272"/>
    <cellStyle name="40% - Accent3 2 2 2 3 2 4 2" xfId="32801"/>
    <cellStyle name="40% - Accent3 2 2 2 3 2 5" xfId="22536"/>
    <cellStyle name="40% - Accent3 2 2 2 3 2 6" xfId="43328"/>
    <cellStyle name="40% - Accent3 2 2 2 3 3" xfId="3247"/>
    <cellStyle name="40% - Accent3 2 2 2 3 3 2" xfId="8503"/>
    <cellStyle name="40% - Accent3 2 2 2 3 3 2 2" xfId="18771"/>
    <cellStyle name="40% - Accent3 2 2 2 3 3 2 2 2" xfId="39300"/>
    <cellStyle name="40% - Accent3 2 2 2 3 3 2 3" xfId="29035"/>
    <cellStyle name="40% - Accent3 2 2 2 3 3 3" xfId="13515"/>
    <cellStyle name="40% - Accent3 2 2 2 3 3 3 2" xfId="34044"/>
    <cellStyle name="40% - Accent3 2 2 2 3 3 4" xfId="23779"/>
    <cellStyle name="40% - Accent3 2 2 2 3 3 5" xfId="44571"/>
    <cellStyle name="40% - Accent3 2 2 2 3 4" xfId="6015"/>
    <cellStyle name="40% - Accent3 2 2 2 3 4 2" xfId="16283"/>
    <cellStyle name="40% - Accent3 2 2 2 3 4 2 2" xfId="36812"/>
    <cellStyle name="40% - Accent3 2 2 2 3 4 3" xfId="26547"/>
    <cellStyle name="40% - Accent3 2 2 2 3 5" xfId="11027"/>
    <cellStyle name="40% - Accent3 2 2 2 3 5 2" xfId="31556"/>
    <cellStyle name="40% - Accent3 2 2 2 3 6" xfId="21291"/>
    <cellStyle name="40% - Accent3 2 2 2 3 7" xfId="42083"/>
    <cellStyle name="40% - Accent3 2 2 2 4" xfId="1252"/>
    <cellStyle name="40% - Accent3 2 2 2 4 2" xfId="2501"/>
    <cellStyle name="40% - Accent3 2 2 2 4 2 2" xfId="4989"/>
    <cellStyle name="40% - Accent3 2 2 2 4 2 2 2" xfId="10245"/>
    <cellStyle name="40% - Accent3 2 2 2 4 2 2 2 2" xfId="20513"/>
    <cellStyle name="40% - Accent3 2 2 2 4 2 2 2 2 2" xfId="41042"/>
    <cellStyle name="40% - Accent3 2 2 2 4 2 2 2 3" xfId="30777"/>
    <cellStyle name="40% - Accent3 2 2 2 4 2 2 3" xfId="15257"/>
    <cellStyle name="40% - Accent3 2 2 2 4 2 2 3 2" xfId="35786"/>
    <cellStyle name="40% - Accent3 2 2 2 4 2 2 4" xfId="25521"/>
    <cellStyle name="40% - Accent3 2 2 2 4 2 2 5" xfId="46313"/>
    <cellStyle name="40% - Accent3 2 2 2 4 2 3" xfId="7757"/>
    <cellStyle name="40% - Accent3 2 2 2 4 2 3 2" xfId="18025"/>
    <cellStyle name="40% - Accent3 2 2 2 4 2 3 2 2" xfId="38554"/>
    <cellStyle name="40% - Accent3 2 2 2 4 2 3 3" xfId="28289"/>
    <cellStyle name="40% - Accent3 2 2 2 4 2 4" xfId="12769"/>
    <cellStyle name="40% - Accent3 2 2 2 4 2 4 2" xfId="33298"/>
    <cellStyle name="40% - Accent3 2 2 2 4 2 5" xfId="23033"/>
    <cellStyle name="40% - Accent3 2 2 2 4 2 6" xfId="43825"/>
    <cellStyle name="40% - Accent3 2 2 2 4 3" xfId="3744"/>
    <cellStyle name="40% - Accent3 2 2 2 4 3 2" xfId="9000"/>
    <cellStyle name="40% - Accent3 2 2 2 4 3 2 2" xfId="19268"/>
    <cellStyle name="40% - Accent3 2 2 2 4 3 2 2 2" xfId="39797"/>
    <cellStyle name="40% - Accent3 2 2 2 4 3 2 3" xfId="29532"/>
    <cellStyle name="40% - Accent3 2 2 2 4 3 3" xfId="14012"/>
    <cellStyle name="40% - Accent3 2 2 2 4 3 3 2" xfId="34541"/>
    <cellStyle name="40% - Accent3 2 2 2 4 3 4" xfId="24276"/>
    <cellStyle name="40% - Accent3 2 2 2 4 3 5" xfId="45068"/>
    <cellStyle name="40% - Accent3 2 2 2 4 4" xfId="6512"/>
    <cellStyle name="40% - Accent3 2 2 2 4 4 2" xfId="16780"/>
    <cellStyle name="40% - Accent3 2 2 2 4 4 2 2" xfId="37309"/>
    <cellStyle name="40% - Accent3 2 2 2 4 4 3" xfId="27044"/>
    <cellStyle name="40% - Accent3 2 2 2 4 5" xfId="11524"/>
    <cellStyle name="40% - Accent3 2 2 2 4 5 2" xfId="32053"/>
    <cellStyle name="40% - Accent3 2 2 2 4 6" xfId="21788"/>
    <cellStyle name="40% - Accent3 2 2 2 4 7" xfId="42580"/>
    <cellStyle name="40% - Accent3 2 2 2 5" xfId="1505"/>
    <cellStyle name="40% - Accent3 2 2 2 5 2" xfId="3994"/>
    <cellStyle name="40% - Accent3 2 2 2 5 2 2" xfId="9250"/>
    <cellStyle name="40% - Accent3 2 2 2 5 2 2 2" xfId="19518"/>
    <cellStyle name="40% - Accent3 2 2 2 5 2 2 2 2" xfId="40047"/>
    <cellStyle name="40% - Accent3 2 2 2 5 2 2 3" xfId="29782"/>
    <cellStyle name="40% - Accent3 2 2 2 5 2 3" xfId="14262"/>
    <cellStyle name="40% - Accent3 2 2 2 5 2 3 2" xfId="34791"/>
    <cellStyle name="40% - Accent3 2 2 2 5 2 4" xfId="24526"/>
    <cellStyle name="40% - Accent3 2 2 2 5 2 5" xfId="45318"/>
    <cellStyle name="40% - Accent3 2 2 2 5 3" xfId="6762"/>
    <cellStyle name="40% - Accent3 2 2 2 5 3 2" xfId="17030"/>
    <cellStyle name="40% - Accent3 2 2 2 5 3 2 2" xfId="37559"/>
    <cellStyle name="40% - Accent3 2 2 2 5 3 3" xfId="27294"/>
    <cellStyle name="40% - Accent3 2 2 2 5 4" xfId="11774"/>
    <cellStyle name="40% - Accent3 2 2 2 5 4 2" xfId="32303"/>
    <cellStyle name="40% - Accent3 2 2 2 5 5" xfId="22038"/>
    <cellStyle name="40% - Accent3 2 2 2 5 6" xfId="42830"/>
    <cellStyle name="40% - Accent3 2 2 2 6" xfId="2749"/>
    <cellStyle name="40% - Accent3 2 2 2 6 2" xfId="8005"/>
    <cellStyle name="40% - Accent3 2 2 2 6 2 2" xfId="18273"/>
    <cellStyle name="40% - Accent3 2 2 2 6 2 2 2" xfId="38802"/>
    <cellStyle name="40% - Accent3 2 2 2 6 2 3" xfId="28537"/>
    <cellStyle name="40% - Accent3 2 2 2 6 3" xfId="13017"/>
    <cellStyle name="40% - Accent3 2 2 2 6 3 2" xfId="33546"/>
    <cellStyle name="40% - Accent3 2 2 2 6 4" xfId="23281"/>
    <cellStyle name="40% - Accent3 2 2 2 6 5" xfId="44073"/>
    <cellStyle name="40% - Accent3 2 2 2 7" xfId="5517"/>
    <cellStyle name="40% - Accent3 2 2 2 7 2" xfId="15785"/>
    <cellStyle name="40% - Accent3 2 2 2 7 2 2" xfId="36314"/>
    <cellStyle name="40% - Accent3 2 2 2 7 3" xfId="26049"/>
    <cellStyle name="40% - Accent3 2 2 2 7 4" xfId="41585"/>
    <cellStyle name="40% - Accent3 2 2 2 8" xfId="5269"/>
    <cellStyle name="40% - Accent3 2 2 2 8 2" xfId="15537"/>
    <cellStyle name="40% - Accent3 2 2 2 8 2 2" xfId="36066"/>
    <cellStyle name="40% - Accent3 2 2 2 8 3" xfId="25801"/>
    <cellStyle name="40% - Accent3 2 2 2 9" xfId="10529"/>
    <cellStyle name="40% - Accent3 2 2 2 9 2" xfId="31058"/>
    <cellStyle name="40% - Accent3 2 2 3" xfId="386"/>
    <cellStyle name="40% - Accent3 2 2 3 2" xfId="887"/>
    <cellStyle name="40% - Accent3 2 2 3 2 2" xfId="2136"/>
    <cellStyle name="40% - Accent3 2 2 3 2 2 2" xfId="4624"/>
    <cellStyle name="40% - Accent3 2 2 3 2 2 2 2" xfId="9880"/>
    <cellStyle name="40% - Accent3 2 2 3 2 2 2 2 2" xfId="20148"/>
    <cellStyle name="40% - Accent3 2 2 3 2 2 2 2 2 2" xfId="40677"/>
    <cellStyle name="40% - Accent3 2 2 3 2 2 2 2 3" xfId="30412"/>
    <cellStyle name="40% - Accent3 2 2 3 2 2 2 3" xfId="14892"/>
    <cellStyle name="40% - Accent3 2 2 3 2 2 2 3 2" xfId="35421"/>
    <cellStyle name="40% - Accent3 2 2 3 2 2 2 4" xfId="25156"/>
    <cellStyle name="40% - Accent3 2 2 3 2 2 2 5" xfId="45948"/>
    <cellStyle name="40% - Accent3 2 2 3 2 2 3" xfId="7392"/>
    <cellStyle name="40% - Accent3 2 2 3 2 2 3 2" xfId="17660"/>
    <cellStyle name="40% - Accent3 2 2 3 2 2 3 2 2" xfId="38189"/>
    <cellStyle name="40% - Accent3 2 2 3 2 2 3 3" xfId="27924"/>
    <cellStyle name="40% - Accent3 2 2 3 2 2 4" xfId="12404"/>
    <cellStyle name="40% - Accent3 2 2 3 2 2 4 2" xfId="32933"/>
    <cellStyle name="40% - Accent3 2 2 3 2 2 5" xfId="22668"/>
    <cellStyle name="40% - Accent3 2 2 3 2 2 6" xfId="43460"/>
    <cellStyle name="40% - Accent3 2 2 3 2 3" xfId="3379"/>
    <cellStyle name="40% - Accent3 2 2 3 2 3 2" xfId="8635"/>
    <cellStyle name="40% - Accent3 2 2 3 2 3 2 2" xfId="18903"/>
    <cellStyle name="40% - Accent3 2 2 3 2 3 2 2 2" xfId="39432"/>
    <cellStyle name="40% - Accent3 2 2 3 2 3 2 3" xfId="29167"/>
    <cellStyle name="40% - Accent3 2 2 3 2 3 3" xfId="13647"/>
    <cellStyle name="40% - Accent3 2 2 3 2 3 3 2" xfId="34176"/>
    <cellStyle name="40% - Accent3 2 2 3 2 3 4" xfId="23911"/>
    <cellStyle name="40% - Accent3 2 2 3 2 3 5" xfId="44703"/>
    <cellStyle name="40% - Accent3 2 2 3 2 4" xfId="6147"/>
    <cellStyle name="40% - Accent3 2 2 3 2 4 2" xfId="16415"/>
    <cellStyle name="40% - Accent3 2 2 3 2 4 2 2" xfId="36944"/>
    <cellStyle name="40% - Accent3 2 2 3 2 4 3" xfId="26679"/>
    <cellStyle name="40% - Accent3 2 2 3 2 5" xfId="11159"/>
    <cellStyle name="40% - Accent3 2 2 3 2 5 2" xfId="31688"/>
    <cellStyle name="40% - Accent3 2 2 3 2 6" xfId="21423"/>
    <cellStyle name="40% - Accent3 2 2 3 2 7" xfId="42215"/>
    <cellStyle name="40% - Accent3 2 2 3 3" xfId="1637"/>
    <cellStyle name="40% - Accent3 2 2 3 3 2" xfId="4126"/>
    <cellStyle name="40% - Accent3 2 2 3 3 2 2" xfId="9382"/>
    <cellStyle name="40% - Accent3 2 2 3 3 2 2 2" xfId="19650"/>
    <cellStyle name="40% - Accent3 2 2 3 3 2 2 2 2" xfId="40179"/>
    <cellStyle name="40% - Accent3 2 2 3 3 2 2 3" xfId="29914"/>
    <cellStyle name="40% - Accent3 2 2 3 3 2 3" xfId="14394"/>
    <cellStyle name="40% - Accent3 2 2 3 3 2 3 2" xfId="34923"/>
    <cellStyle name="40% - Accent3 2 2 3 3 2 4" xfId="24658"/>
    <cellStyle name="40% - Accent3 2 2 3 3 2 5" xfId="45450"/>
    <cellStyle name="40% - Accent3 2 2 3 3 3" xfId="6894"/>
    <cellStyle name="40% - Accent3 2 2 3 3 3 2" xfId="17162"/>
    <cellStyle name="40% - Accent3 2 2 3 3 3 2 2" xfId="37691"/>
    <cellStyle name="40% - Accent3 2 2 3 3 3 3" xfId="27426"/>
    <cellStyle name="40% - Accent3 2 2 3 3 4" xfId="11906"/>
    <cellStyle name="40% - Accent3 2 2 3 3 4 2" xfId="32435"/>
    <cellStyle name="40% - Accent3 2 2 3 3 5" xfId="22170"/>
    <cellStyle name="40% - Accent3 2 2 3 3 6" xfId="42962"/>
    <cellStyle name="40% - Accent3 2 2 3 4" xfId="2881"/>
    <cellStyle name="40% - Accent3 2 2 3 4 2" xfId="8137"/>
    <cellStyle name="40% - Accent3 2 2 3 4 2 2" xfId="18405"/>
    <cellStyle name="40% - Accent3 2 2 3 4 2 2 2" xfId="38934"/>
    <cellStyle name="40% - Accent3 2 2 3 4 2 3" xfId="28669"/>
    <cellStyle name="40% - Accent3 2 2 3 4 3" xfId="13149"/>
    <cellStyle name="40% - Accent3 2 2 3 4 3 2" xfId="33678"/>
    <cellStyle name="40% - Accent3 2 2 3 4 4" xfId="23413"/>
    <cellStyle name="40% - Accent3 2 2 3 4 5" xfId="44205"/>
    <cellStyle name="40% - Accent3 2 2 3 5" xfId="5649"/>
    <cellStyle name="40% - Accent3 2 2 3 5 2" xfId="15917"/>
    <cellStyle name="40% - Accent3 2 2 3 5 2 2" xfId="36446"/>
    <cellStyle name="40% - Accent3 2 2 3 5 3" xfId="26181"/>
    <cellStyle name="40% - Accent3 2 2 3 6" xfId="10661"/>
    <cellStyle name="40% - Accent3 2 2 3 6 2" xfId="31190"/>
    <cellStyle name="40% - Accent3 2 2 3 7" xfId="20925"/>
    <cellStyle name="40% - Accent3 2 2 3 8" xfId="41717"/>
    <cellStyle name="40% - Accent3 2 2 4" xfId="638"/>
    <cellStyle name="40% - Accent3 2 2 4 2" xfId="1887"/>
    <cellStyle name="40% - Accent3 2 2 4 2 2" xfId="4375"/>
    <cellStyle name="40% - Accent3 2 2 4 2 2 2" xfId="9631"/>
    <cellStyle name="40% - Accent3 2 2 4 2 2 2 2" xfId="19899"/>
    <cellStyle name="40% - Accent3 2 2 4 2 2 2 2 2" xfId="40428"/>
    <cellStyle name="40% - Accent3 2 2 4 2 2 2 3" xfId="30163"/>
    <cellStyle name="40% - Accent3 2 2 4 2 2 3" xfId="14643"/>
    <cellStyle name="40% - Accent3 2 2 4 2 2 3 2" xfId="35172"/>
    <cellStyle name="40% - Accent3 2 2 4 2 2 4" xfId="24907"/>
    <cellStyle name="40% - Accent3 2 2 4 2 2 5" xfId="45699"/>
    <cellStyle name="40% - Accent3 2 2 4 2 3" xfId="7143"/>
    <cellStyle name="40% - Accent3 2 2 4 2 3 2" xfId="17411"/>
    <cellStyle name="40% - Accent3 2 2 4 2 3 2 2" xfId="37940"/>
    <cellStyle name="40% - Accent3 2 2 4 2 3 3" xfId="27675"/>
    <cellStyle name="40% - Accent3 2 2 4 2 4" xfId="12155"/>
    <cellStyle name="40% - Accent3 2 2 4 2 4 2" xfId="32684"/>
    <cellStyle name="40% - Accent3 2 2 4 2 5" xfId="22419"/>
    <cellStyle name="40% - Accent3 2 2 4 2 6" xfId="43211"/>
    <cellStyle name="40% - Accent3 2 2 4 3" xfId="3130"/>
    <cellStyle name="40% - Accent3 2 2 4 3 2" xfId="8386"/>
    <cellStyle name="40% - Accent3 2 2 4 3 2 2" xfId="18654"/>
    <cellStyle name="40% - Accent3 2 2 4 3 2 2 2" xfId="39183"/>
    <cellStyle name="40% - Accent3 2 2 4 3 2 3" xfId="28918"/>
    <cellStyle name="40% - Accent3 2 2 4 3 3" xfId="13398"/>
    <cellStyle name="40% - Accent3 2 2 4 3 3 2" xfId="33927"/>
    <cellStyle name="40% - Accent3 2 2 4 3 4" xfId="23662"/>
    <cellStyle name="40% - Accent3 2 2 4 3 5" xfId="44454"/>
    <cellStyle name="40% - Accent3 2 2 4 4" xfId="5898"/>
    <cellStyle name="40% - Accent3 2 2 4 4 2" xfId="16166"/>
    <cellStyle name="40% - Accent3 2 2 4 4 2 2" xfId="36695"/>
    <cellStyle name="40% - Accent3 2 2 4 4 3" xfId="26430"/>
    <cellStyle name="40% - Accent3 2 2 4 5" xfId="10910"/>
    <cellStyle name="40% - Accent3 2 2 4 5 2" xfId="31439"/>
    <cellStyle name="40% - Accent3 2 2 4 6" xfId="21174"/>
    <cellStyle name="40% - Accent3 2 2 4 7" xfId="41966"/>
    <cellStyle name="40% - Accent3 2 2 5" xfId="1135"/>
    <cellStyle name="40% - Accent3 2 2 5 2" xfId="2384"/>
    <cellStyle name="40% - Accent3 2 2 5 2 2" xfId="4872"/>
    <cellStyle name="40% - Accent3 2 2 5 2 2 2" xfId="10128"/>
    <cellStyle name="40% - Accent3 2 2 5 2 2 2 2" xfId="20396"/>
    <cellStyle name="40% - Accent3 2 2 5 2 2 2 2 2" xfId="40925"/>
    <cellStyle name="40% - Accent3 2 2 5 2 2 2 3" xfId="30660"/>
    <cellStyle name="40% - Accent3 2 2 5 2 2 3" xfId="15140"/>
    <cellStyle name="40% - Accent3 2 2 5 2 2 3 2" xfId="35669"/>
    <cellStyle name="40% - Accent3 2 2 5 2 2 4" xfId="25404"/>
    <cellStyle name="40% - Accent3 2 2 5 2 2 5" xfId="46196"/>
    <cellStyle name="40% - Accent3 2 2 5 2 3" xfId="7640"/>
    <cellStyle name="40% - Accent3 2 2 5 2 3 2" xfId="17908"/>
    <cellStyle name="40% - Accent3 2 2 5 2 3 2 2" xfId="38437"/>
    <cellStyle name="40% - Accent3 2 2 5 2 3 3" xfId="28172"/>
    <cellStyle name="40% - Accent3 2 2 5 2 4" xfId="12652"/>
    <cellStyle name="40% - Accent3 2 2 5 2 4 2" xfId="33181"/>
    <cellStyle name="40% - Accent3 2 2 5 2 5" xfId="22916"/>
    <cellStyle name="40% - Accent3 2 2 5 2 6" xfId="43708"/>
    <cellStyle name="40% - Accent3 2 2 5 3" xfId="3627"/>
    <cellStyle name="40% - Accent3 2 2 5 3 2" xfId="8883"/>
    <cellStyle name="40% - Accent3 2 2 5 3 2 2" xfId="19151"/>
    <cellStyle name="40% - Accent3 2 2 5 3 2 2 2" xfId="39680"/>
    <cellStyle name="40% - Accent3 2 2 5 3 2 3" xfId="29415"/>
    <cellStyle name="40% - Accent3 2 2 5 3 3" xfId="13895"/>
    <cellStyle name="40% - Accent3 2 2 5 3 3 2" xfId="34424"/>
    <cellStyle name="40% - Accent3 2 2 5 3 4" xfId="24159"/>
    <cellStyle name="40% - Accent3 2 2 5 3 5" xfId="44951"/>
    <cellStyle name="40% - Accent3 2 2 5 4" xfId="6395"/>
    <cellStyle name="40% - Accent3 2 2 5 4 2" xfId="16663"/>
    <cellStyle name="40% - Accent3 2 2 5 4 2 2" xfId="37192"/>
    <cellStyle name="40% - Accent3 2 2 5 4 3" xfId="26927"/>
    <cellStyle name="40% - Accent3 2 2 5 5" xfId="11407"/>
    <cellStyle name="40% - Accent3 2 2 5 5 2" xfId="31936"/>
    <cellStyle name="40% - Accent3 2 2 5 6" xfId="21671"/>
    <cellStyle name="40% - Accent3 2 2 5 7" xfId="42463"/>
    <cellStyle name="40% - Accent3 2 2 6" xfId="1388"/>
    <cellStyle name="40% - Accent3 2 2 6 2" xfId="3877"/>
    <cellStyle name="40% - Accent3 2 2 6 2 2" xfId="9133"/>
    <cellStyle name="40% - Accent3 2 2 6 2 2 2" xfId="19401"/>
    <cellStyle name="40% - Accent3 2 2 6 2 2 2 2" xfId="39930"/>
    <cellStyle name="40% - Accent3 2 2 6 2 2 3" xfId="29665"/>
    <cellStyle name="40% - Accent3 2 2 6 2 3" xfId="14145"/>
    <cellStyle name="40% - Accent3 2 2 6 2 3 2" xfId="34674"/>
    <cellStyle name="40% - Accent3 2 2 6 2 4" xfId="24409"/>
    <cellStyle name="40% - Accent3 2 2 6 2 5" xfId="45201"/>
    <cellStyle name="40% - Accent3 2 2 6 3" xfId="6645"/>
    <cellStyle name="40% - Accent3 2 2 6 3 2" xfId="16913"/>
    <cellStyle name="40% - Accent3 2 2 6 3 2 2" xfId="37442"/>
    <cellStyle name="40% - Accent3 2 2 6 3 3" xfId="27177"/>
    <cellStyle name="40% - Accent3 2 2 6 4" xfId="11657"/>
    <cellStyle name="40% - Accent3 2 2 6 4 2" xfId="32186"/>
    <cellStyle name="40% - Accent3 2 2 6 5" xfId="21921"/>
    <cellStyle name="40% - Accent3 2 2 6 6" xfId="42713"/>
    <cellStyle name="40% - Accent3 2 2 7" xfId="2632"/>
    <cellStyle name="40% - Accent3 2 2 7 2" xfId="7888"/>
    <cellStyle name="40% - Accent3 2 2 7 2 2" xfId="18156"/>
    <cellStyle name="40% - Accent3 2 2 7 2 2 2" xfId="38685"/>
    <cellStyle name="40% - Accent3 2 2 7 2 3" xfId="28420"/>
    <cellStyle name="40% - Accent3 2 2 7 3" xfId="12900"/>
    <cellStyle name="40% - Accent3 2 2 7 3 2" xfId="33429"/>
    <cellStyle name="40% - Accent3 2 2 7 4" xfId="23164"/>
    <cellStyle name="40% - Accent3 2 2 7 5" xfId="43956"/>
    <cellStyle name="40% - Accent3 2 2 8" xfId="5400"/>
    <cellStyle name="40% - Accent3 2 2 8 2" xfId="15668"/>
    <cellStyle name="40% - Accent3 2 2 8 2 2" xfId="36197"/>
    <cellStyle name="40% - Accent3 2 2 8 3" xfId="25932"/>
    <cellStyle name="40% - Accent3 2 2 8 4" xfId="41468"/>
    <cellStyle name="40% - Accent3 2 2 9" xfId="5152"/>
    <cellStyle name="40% - Accent3 2 2 9 2" xfId="15420"/>
    <cellStyle name="40% - Accent3 2 2 9 2 2" xfId="35949"/>
    <cellStyle name="40% - Accent3 2 2 9 3" xfId="25684"/>
    <cellStyle name="40% - Accent3 2 3" xfId="190"/>
    <cellStyle name="40% - Accent3 2 3 10" xfId="20733"/>
    <cellStyle name="40% - Accent3 2 3 11" xfId="41277"/>
    <cellStyle name="40% - Accent3 2 3 2" xfId="443"/>
    <cellStyle name="40% - Accent3 2 3 2 2" xfId="944"/>
    <cellStyle name="40% - Accent3 2 3 2 2 2" xfId="2193"/>
    <cellStyle name="40% - Accent3 2 3 2 2 2 2" xfId="4681"/>
    <cellStyle name="40% - Accent3 2 3 2 2 2 2 2" xfId="9937"/>
    <cellStyle name="40% - Accent3 2 3 2 2 2 2 2 2" xfId="20205"/>
    <cellStyle name="40% - Accent3 2 3 2 2 2 2 2 2 2" xfId="40734"/>
    <cellStyle name="40% - Accent3 2 3 2 2 2 2 2 3" xfId="30469"/>
    <cellStyle name="40% - Accent3 2 3 2 2 2 2 3" xfId="14949"/>
    <cellStyle name="40% - Accent3 2 3 2 2 2 2 3 2" xfId="35478"/>
    <cellStyle name="40% - Accent3 2 3 2 2 2 2 4" xfId="25213"/>
    <cellStyle name="40% - Accent3 2 3 2 2 2 2 5" xfId="46005"/>
    <cellStyle name="40% - Accent3 2 3 2 2 2 3" xfId="7449"/>
    <cellStyle name="40% - Accent3 2 3 2 2 2 3 2" xfId="17717"/>
    <cellStyle name="40% - Accent3 2 3 2 2 2 3 2 2" xfId="38246"/>
    <cellStyle name="40% - Accent3 2 3 2 2 2 3 3" xfId="27981"/>
    <cellStyle name="40% - Accent3 2 3 2 2 2 4" xfId="12461"/>
    <cellStyle name="40% - Accent3 2 3 2 2 2 4 2" xfId="32990"/>
    <cellStyle name="40% - Accent3 2 3 2 2 2 5" xfId="22725"/>
    <cellStyle name="40% - Accent3 2 3 2 2 2 6" xfId="43517"/>
    <cellStyle name="40% - Accent3 2 3 2 2 3" xfId="3436"/>
    <cellStyle name="40% - Accent3 2 3 2 2 3 2" xfId="8692"/>
    <cellStyle name="40% - Accent3 2 3 2 2 3 2 2" xfId="18960"/>
    <cellStyle name="40% - Accent3 2 3 2 2 3 2 2 2" xfId="39489"/>
    <cellStyle name="40% - Accent3 2 3 2 2 3 2 3" xfId="29224"/>
    <cellStyle name="40% - Accent3 2 3 2 2 3 3" xfId="13704"/>
    <cellStyle name="40% - Accent3 2 3 2 2 3 3 2" xfId="34233"/>
    <cellStyle name="40% - Accent3 2 3 2 2 3 4" xfId="23968"/>
    <cellStyle name="40% - Accent3 2 3 2 2 3 5" xfId="44760"/>
    <cellStyle name="40% - Accent3 2 3 2 2 4" xfId="6204"/>
    <cellStyle name="40% - Accent3 2 3 2 2 4 2" xfId="16472"/>
    <cellStyle name="40% - Accent3 2 3 2 2 4 2 2" xfId="37001"/>
    <cellStyle name="40% - Accent3 2 3 2 2 4 3" xfId="26736"/>
    <cellStyle name="40% - Accent3 2 3 2 2 5" xfId="11216"/>
    <cellStyle name="40% - Accent3 2 3 2 2 5 2" xfId="31745"/>
    <cellStyle name="40% - Accent3 2 3 2 2 6" xfId="21480"/>
    <cellStyle name="40% - Accent3 2 3 2 2 7" xfId="42272"/>
    <cellStyle name="40% - Accent3 2 3 2 3" xfId="1694"/>
    <cellStyle name="40% - Accent3 2 3 2 3 2" xfId="4183"/>
    <cellStyle name="40% - Accent3 2 3 2 3 2 2" xfId="9439"/>
    <cellStyle name="40% - Accent3 2 3 2 3 2 2 2" xfId="19707"/>
    <cellStyle name="40% - Accent3 2 3 2 3 2 2 2 2" xfId="40236"/>
    <cellStyle name="40% - Accent3 2 3 2 3 2 2 3" xfId="29971"/>
    <cellStyle name="40% - Accent3 2 3 2 3 2 3" xfId="14451"/>
    <cellStyle name="40% - Accent3 2 3 2 3 2 3 2" xfId="34980"/>
    <cellStyle name="40% - Accent3 2 3 2 3 2 4" xfId="24715"/>
    <cellStyle name="40% - Accent3 2 3 2 3 2 5" xfId="45507"/>
    <cellStyle name="40% - Accent3 2 3 2 3 3" xfId="6951"/>
    <cellStyle name="40% - Accent3 2 3 2 3 3 2" xfId="17219"/>
    <cellStyle name="40% - Accent3 2 3 2 3 3 2 2" xfId="37748"/>
    <cellStyle name="40% - Accent3 2 3 2 3 3 3" xfId="27483"/>
    <cellStyle name="40% - Accent3 2 3 2 3 4" xfId="11963"/>
    <cellStyle name="40% - Accent3 2 3 2 3 4 2" xfId="32492"/>
    <cellStyle name="40% - Accent3 2 3 2 3 5" xfId="22227"/>
    <cellStyle name="40% - Accent3 2 3 2 3 6" xfId="43019"/>
    <cellStyle name="40% - Accent3 2 3 2 4" xfId="2938"/>
    <cellStyle name="40% - Accent3 2 3 2 4 2" xfId="8194"/>
    <cellStyle name="40% - Accent3 2 3 2 4 2 2" xfId="18462"/>
    <cellStyle name="40% - Accent3 2 3 2 4 2 2 2" xfId="38991"/>
    <cellStyle name="40% - Accent3 2 3 2 4 2 3" xfId="28726"/>
    <cellStyle name="40% - Accent3 2 3 2 4 3" xfId="13206"/>
    <cellStyle name="40% - Accent3 2 3 2 4 3 2" xfId="33735"/>
    <cellStyle name="40% - Accent3 2 3 2 4 4" xfId="23470"/>
    <cellStyle name="40% - Accent3 2 3 2 4 5" xfId="44262"/>
    <cellStyle name="40% - Accent3 2 3 2 5" xfId="5706"/>
    <cellStyle name="40% - Accent3 2 3 2 5 2" xfId="15974"/>
    <cellStyle name="40% - Accent3 2 3 2 5 2 2" xfId="36503"/>
    <cellStyle name="40% - Accent3 2 3 2 5 3" xfId="26238"/>
    <cellStyle name="40% - Accent3 2 3 2 6" xfId="10718"/>
    <cellStyle name="40% - Accent3 2 3 2 6 2" xfId="31247"/>
    <cellStyle name="40% - Accent3 2 3 2 7" xfId="20982"/>
    <cellStyle name="40% - Accent3 2 3 2 8" xfId="41774"/>
    <cellStyle name="40% - Accent3 2 3 3" xfId="695"/>
    <cellStyle name="40% - Accent3 2 3 3 2" xfId="1944"/>
    <cellStyle name="40% - Accent3 2 3 3 2 2" xfId="4432"/>
    <cellStyle name="40% - Accent3 2 3 3 2 2 2" xfId="9688"/>
    <cellStyle name="40% - Accent3 2 3 3 2 2 2 2" xfId="19956"/>
    <cellStyle name="40% - Accent3 2 3 3 2 2 2 2 2" xfId="40485"/>
    <cellStyle name="40% - Accent3 2 3 3 2 2 2 3" xfId="30220"/>
    <cellStyle name="40% - Accent3 2 3 3 2 2 3" xfId="14700"/>
    <cellStyle name="40% - Accent3 2 3 3 2 2 3 2" xfId="35229"/>
    <cellStyle name="40% - Accent3 2 3 3 2 2 4" xfId="24964"/>
    <cellStyle name="40% - Accent3 2 3 3 2 2 5" xfId="45756"/>
    <cellStyle name="40% - Accent3 2 3 3 2 3" xfId="7200"/>
    <cellStyle name="40% - Accent3 2 3 3 2 3 2" xfId="17468"/>
    <cellStyle name="40% - Accent3 2 3 3 2 3 2 2" xfId="37997"/>
    <cellStyle name="40% - Accent3 2 3 3 2 3 3" xfId="27732"/>
    <cellStyle name="40% - Accent3 2 3 3 2 4" xfId="12212"/>
    <cellStyle name="40% - Accent3 2 3 3 2 4 2" xfId="32741"/>
    <cellStyle name="40% - Accent3 2 3 3 2 5" xfId="22476"/>
    <cellStyle name="40% - Accent3 2 3 3 2 6" xfId="43268"/>
    <cellStyle name="40% - Accent3 2 3 3 3" xfId="3187"/>
    <cellStyle name="40% - Accent3 2 3 3 3 2" xfId="8443"/>
    <cellStyle name="40% - Accent3 2 3 3 3 2 2" xfId="18711"/>
    <cellStyle name="40% - Accent3 2 3 3 3 2 2 2" xfId="39240"/>
    <cellStyle name="40% - Accent3 2 3 3 3 2 3" xfId="28975"/>
    <cellStyle name="40% - Accent3 2 3 3 3 3" xfId="13455"/>
    <cellStyle name="40% - Accent3 2 3 3 3 3 2" xfId="33984"/>
    <cellStyle name="40% - Accent3 2 3 3 3 4" xfId="23719"/>
    <cellStyle name="40% - Accent3 2 3 3 3 5" xfId="44511"/>
    <cellStyle name="40% - Accent3 2 3 3 4" xfId="5955"/>
    <cellStyle name="40% - Accent3 2 3 3 4 2" xfId="16223"/>
    <cellStyle name="40% - Accent3 2 3 3 4 2 2" xfId="36752"/>
    <cellStyle name="40% - Accent3 2 3 3 4 3" xfId="26487"/>
    <cellStyle name="40% - Accent3 2 3 3 5" xfId="10967"/>
    <cellStyle name="40% - Accent3 2 3 3 5 2" xfId="31496"/>
    <cellStyle name="40% - Accent3 2 3 3 6" xfId="21231"/>
    <cellStyle name="40% - Accent3 2 3 3 7" xfId="42023"/>
    <cellStyle name="40% - Accent3 2 3 4" xfId="1192"/>
    <cellStyle name="40% - Accent3 2 3 4 2" xfId="2441"/>
    <cellStyle name="40% - Accent3 2 3 4 2 2" xfId="4929"/>
    <cellStyle name="40% - Accent3 2 3 4 2 2 2" xfId="10185"/>
    <cellStyle name="40% - Accent3 2 3 4 2 2 2 2" xfId="20453"/>
    <cellStyle name="40% - Accent3 2 3 4 2 2 2 2 2" xfId="40982"/>
    <cellStyle name="40% - Accent3 2 3 4 2 2 2 3" xfId="30717"/>
    <cellStyle name="40% - Accent3 2 3 4 2 2 3" xfId="15197"/>
    <cellStyle name="40% - Accent3 2 3 4 2 2 3 2" xfId="35726"/>
    <cellStyle name="40% - Accent3 2 3 4 2 2 4" xfId="25461"/>
    <cellStyle name="40% - Accent3 2 3 4 2 2 5" xfId="46253"/>
    <cellStyle name="40% - Accent3 2 3 4 2 3" xfId="7697"/>
    <cellStyle name="40% - Accent3 2 3 4 2 3 2" xfId="17965"/>
    <cellStyle name="40% - Accent3 2 3 4 2 3 2 2" xfId="38494"/>
    <cellStyle name="40% - Accent3 2 3 4 2 3 3" xfId="28229"/>
    <cellStyle name="40% - Accent3 2 3 4 2 4" xfId="12709"/>
    <cellStyle name="40% - Accent3 2 3 4 2 4 2" xfId="33238"/>
    <cellStyle name="40% - Accent3 2 3 4 2 5" xfId="22973"/>
    <cellStyle name="40% - Accent3 2 3 4 2 6" xfId="43765"/>
    <cellStyle name="40% - Accent3 2 3 4 3" xfId="3684"/>
    <cellStyle name="40% - Accent3 2 3 4 3 2" xfId="8940"/>
    <cellStyle name="40% - Accent3 2 3 4 3 2 2" xfId="19208"/>
    <cellStyle name="40% - Accent3 2 3 4 3 2 2 2" xfId="39737"/>
    <cellStyle name="40% - Accent3 2 3 4 3 2 3" xfId="29472"/>
    <cellStyle name="40% - Accent3 2 3 4 3 3" xfId="13952"/>
    <cellStyle name="40% - Accent3 2 3 4 3 3 2" xfId="34481"/>
    <cellStyle name="40% - Accent3 2 3 4 3 4" xfId="24216"/>
    <cellStyle name="40% - Accent3 2 3 4 3 5" xfId="45008"/>
    <cellStyle name="40% - Accent3 2 3 4 4" xfId="6452"/>
    <cellStyle name="40% - Accent3 2 3 4 4 2" xfId="16720"/>
    <cellStyle name="40% - Accent3 2 3 4 4 2 2" xfId="37249"/>
    <cellStyle name="40% - Accent3 2 3 4 4 3" xfId="26984"/>
    <cellStyle name="40% - Accent3 2 3 4 5" xfId="11464"/>
    <cellStyle name="40% - Accent3 2 3 4 5 2" xfId="31993"/>
    <cellStyle name="40% - Accent3 2 3 4 6" xfId="21728"/>
    <cellStyle name="40% - Accent3 2 3 4 7" xfId="42520"/>
    <cellStyle name="40% - Accent3 2 3 5" xfId="1445"/>
    <cellStyle name="40% - Accent3 2 3 5 2" xfId="3934"/>
    <cellStyle name="40% - Accent3 2 3 5 2 2" xfId="9190"/>
    <cellStyle name="40% - Accent3 2 3 5 2 2 2" xfId="19458"/>
    <cellStyle name="40% - Accent3 2 3 5 2 2 2 2" xfId="39987"/>
    <cellStyle name="40% - Accent3 2 3 5 2 2 3" xfId="29722"/>
    <cellStyle name="40% - Accent3 2 3 5 2 3" xfId="14202"/>
    <cellStyle name="40% - Accent3 2 3 5 2 3 2" xfId="34731"/>
    <cellStyle name="40% - Accent3 2 3 5 2 4" xfId="24466"/>
    <cellStyle name="40% - Accent3 2 3 5 2 5" xfId="45258"/>
    <cellStyle name="40% - Accent3 2 3 5 3" xfId="6702"/>
    <cellStyle name="40% - Accent3 2 3 5 3 2" xfId="16970"/>
    <cellStyle name="40% - Accent3 2 3 5 3 2 2" xfId="37499"/>
    <cellStyle name="40% - Accent3 2 3 5 3 3" xfId="27234"/>
    <cellStyle name="40% - Accent3 2 3 5 4" xfId="11714"/>
    <cellStyle name="40% - Accent3 2 3 5 4 2" xfId="32243"/>
    <cellStyle name="40% - Accent3 2 3 5 5" xfId="21978"/>
    <cellStyle name="40% - Accent3 2 3 5 6" xfId="42770"/>
    <cellStyle name="40% - Accent3 2 3 6" xfId="2689"/>
    <cellStyle name="40% - Accent3 2 3 6 2" xfId="7945"/>
    <cellStyle name="40% - Accent3 2 3 6 2 2" xfId="18213"/>
    <cellStyle name="40% - Accent3 2 3 6 2 2 2" xfId="38742"/>
    <cellStyle name="40% - Accent3 2 3 6 2 3" xfId="28477"/>
    <cellStyle name="40% - Accent3 2 3 6 3" xfId="12957"/>
    <cellStyle name="40% - Accent3 2 3 6 3 2" xfId="33486"/>
    <cellStyle name="40% - Accent3 2 3 6 4" xfId="23221"/>
    <cellStyle name="40% - Accent3 2 3 6 5" xfId="44013"/>
    <cellStyle name="40% - Accent3 2 3 7" xfId="5457"/>
    <cellStyle name="40% - Accent3 2 3 7 2" xfId="15725"/>
    <cellStyle name="40% - Accent3 2 3 7 2 2" xfId="36254"/>
    <cellStyle name="40% - Accent3 2 3 7 3" xfId="25989"/>
    <cellStyle name="40% - Accent3 2 3 7 4" xfId="41525"/>
    <cellStyle name="40% - Accent3 2 3 8" xfId="5209"/>
    <cellStyle name="40% - Accent3 2 3 8 2" xfId="15477"/>
    <cellStyle name="40% - Accent3 2 3 8 2 2" xfId="36006"/>
    <cellStyle name="40% - Accent3 2 3 8 3" xfId="25741"/>
    <cellStyle name="40% - Accent3 2 3 9" xfId="10469"/>
    <cellStyle name="40% - Accent3 2 3 9 2" xfId="30998"/>
    <cellStyle name="40% - Accent3 2 4" xfId="326"/>
    <cellStyle name="40% - Accent3 2 4 2" xfId="827"/>
    <cellStyle name="40% - Accent3 2 4 2 2" xfId="2076"/>
    <cellStyle name="40% - Accent3 2 4 2 2 2" xfId="4564"/>
    <cellStyle name="40% - Accent3 2 4 2 2 2 2" xfId="9820"/>
    <cellStyle name="40% - Accent3 2 4 2 2 2 2 2" xfId="20088"/>
    <cellStyle name="40% - Accent3 2 4 2 2 2 2 2 2" xfId="40617"/>
    <cellStyle name="40% - Accent3 2 4 2 2 2 2 3" xfId="30352"/>
    <cellStyle name="40% - Accent3 2 4 2 2 2 3" xfId="14832"/>
    <cellStyle name="40% - Accent3 2 4 2 2 2 3 2" xfId="35361"/>
    <cellStyle name="40% - Accent3 2 4 2 2 2 4" xfId="25096"/>
    <cellStyle name="40% - Accent3 2 4 2 2 2 5" xfId="45888"/>
    <cellStyle name="40% - Accent3 2 4 2 2 3" xfId="7332"/>
    <cellStyle name="40% - Accent3 2 4 2 2 3 2" xfId="17600"/>
    <cellStyle name="40% - Accent3 2 4 2 2 3 2 2" xfId="38129"/>
    <cellStyle name="40% - Accent3 2 4 2 2 3 3" xfId="27864"/>
    <cellStyle name="40% - Accent3 2 4 2 2 4" xfId="12344"/>
    <cellStyle name="40% - Accent3 2 4 2 2 4 2" xfId="32873"/>
    <cellStyle name="40% - Accent3 2 4 2 2 5" xfId="22608"/>
    <cellStyle name="40% - Accent3 2 4 2 2 6" xfId="43400"/>
    <cellStyle name="40% - Accent3 2 4 2 3" xfId="3319"/>
    <cellStyle name="40% - Accent3 2 4 2 3 2" xfId="8575"/>
    <cellStyle name="40% - Accent3 2 4 2 3 2 2" xfId="18843"/>
    <cellStyle name="40% - Accent3 2 4 2 3 2 2 2" xfId="39372"/>
    <cellStyle name="40% - Accent3 2 4 2 3 2 3" xfId="29107"/>
    <cellStyle name="40% - Accent3 2 4 2 3 3" xfId="13587"/>
    <cellStyle name="40% - Accent3 2 4 2 3 3 2" xfId="34116"/>
    <cellStyle name="40% - Accent3 2 4 2 3 4" xfId="23851"/>
    <cellStyle name="40% - Accent3 2 4 2 3 5" xfId="44643"/>
    <cellStyle name="40% - Accent3 2 4 2 4" xfId="6087"/>
    <cellStyle name="40% - Accent3 2 4 2 4 2" xfId="16355"/>
    <cellStyle name="40% - Accent3 2 4 2 4 2 2" xfId="36884"/>
    <cellStyle name="40% - Accent3 2 4 2 4 3" xfId="26619"/>
    <cellStyle name="40% - Accent3 2 4 2 5" xfId="11099"/>
    <cellStyle name="40% - Accent3 2 4 2 5 2" xfId="31628"/>
    <cellStyle name="40% - Accent3 2 4 2 6" xfId="21363"/>
    <cellStyle name="40% - Accent3 2 4 2 7" xfId="42155"/>
    <cellStyle name="40% - Accent3 2 4 3" xfId="1577"/>
    <cellStyle name="40% - Accent3 2 4 3 2" xfId="4066"/>
    <cellStyle name="40% - Accent3 2 4 3 2 2" xfId="9322"/>
    <cellStyle name="40% - Accent3 2 4 3 2 2 2" xfId="19590"/>
    <cellStyle name="40% - Accent3 2 4 3 2 2 2 2" xfId="40119"/>
    <cellStyle name="40% - Accent3 2 4 3 2 2 3" xfId="29854"/>
    <cellStyle name="40% - Accent3 2 4 3 2 3" xfId="14334"/>
    <cellStyle name="40% - Accent3 2 4 3 2 3 2" xfId="34863"/>
    <cellStyle name="40% - Accent3 2 4 3 2 4" xfId="24598"/>
    <cellStyle name="40% - Accent3 2 4 3 2 5" xfId="45390"/>
    <cellStyle name="40% - Accent3 2 4 3 3" xfId="6834"/>
    <cellStyle name="40% - Accent3 2 4 3 3 2" xfId="17102"/>
    <cellStyle name="40% - Accent3 2 4 3 3 2 2" xfId="37631"/>
    <cellStyle name="40% - Accent3 2 4 3 3 3" xfId="27366"/>
    <cellStyle name="40% - Accent3 2 4 3 4" xfId="11846"/>
    <cellStyle name="40% - Accent3 2 4 3 4 2" xfId="32375"/>
    <cellStyle name="40% - Accent3 2 4 3 5" xfId="22110"/>
    <cellStyle name="40% - Accent3 2 4 3 6" xfId="42902"/>
    <cellStyle name="40% - Accent3 2 4 4" xfId="2821"/>
    <cellStyle name="40% - Accent3 2 4 4 2" xfId="8077"/>
    <cellStyle name="40% - Accent3 2 4 4 2 2" xfId="18345"/>
    <cellStyle name="40% - Accent3 2 4 4 2 2 2" xfId="38874"/>
    <cellStyle name="40% - Accent3 2 4 4 2 3" xfId="28609"/>
    <cellStyle name="40% - Accent3 2 4 4 3" xfId="13089"/>
    <cellStyle name="40% - Accent3 2 4 4 3 2" xfId="33618"/>
    <cellStyle name="40% - Accent3 2 4 4 4" xfId="23353"/>
    <cellStyle name="40% - Accent3 2 4 4 5" xfId="44145"/>
    <cellStyle name="40% - Accent3 2 4 5" xfId="5589"/>
    <cellStyle name="40% - Accent3 2 4 5 2" xfId="15857"/>
    <cellStyle name="40% - Accent3 2 4 5 2 2" xfId="36386"/>
    <cellStyle name="40% - Accent3 2 4 5 3" xfId="26121"/>
    <cellStyle name="40% - Accent3 2 4 6" xfId="10601"/>
    <cellStyle name="40% - Accent3 2 4 6 2" xfId="31130"/>
    <cellStyle name="40% - Accent3 2 4 7" xfId="20865"/>
    <cellStyle name="40% - Accent3 2 4 8" xfId="41657"/>
    <cellStyle name="40% - Accent3 2 5" xfId="578"/>
    <cellStyle name="40% - Accent3 2 5 2" xfId="1827"/>
    <cellStyle name="40% - Accent3 2 5 2 2" xfId="4315"/>
    <cellStyle name="40% - Accent3 2 5 2 2 2" xfId="9571"/>
    <cellStyle name="40% - Accent3 2 5 2 2 2 2" xfId="19839"/>
    <cellStyle name="40% - Accent3 2 5 2 2 2 2 2" xfId="40368"/>
    <cellStyle name="40% - Accent3 2 5 2 2 2 3" xfId="30103"/>
    <cellStyle name="40% - Accent3 2 5 2 2 3" xfId="14583"/>
    <cellStyle name="40% - Accent3 2 5 2 2 3 2" xfId="35112"/>
    <cellStyle name="40% - Accent3 2 5 2 2 4" xfId="24847"/>
    <cellStyle name="40% - Accent3 2 5 2 2 5" xfId="45639"/>
    <cellStyle name="40% - Accent3 2 5 2 3" xfId="7083"/>
    <cellStyle name="40% - Accent3 2 5 2 3 2" xfId="17351"/>
    <cellStyle name="40% - Accent3 2 5 2 3 2 2" xfId="37880"/>
    <cellStyle name="40% - Accent3 2 5 2 3 3" xfId="27615"/>
    <cellStyle name="40% - Accent3 2 5 2 4" xfId="12095"/>
    <cellStyle name="40% - Accent3 2 5 2 4 2" xfId="32624"/>
    <cellStyle name="40% - Accent3 2 5 2 5" xfId="22359"/>
    <cellStyle name="40% - Accent3 2 5 2 6" xfId="43151"/>
    <cellStyle name="40% - Accent3 2 5 3" xfId="3070"/>
    <cellStyle name="40% - Accent3 2 5 3 2" xfId="8326"/>
    <cellStyle name="40% - Accent3 2 5 3 2 2" xfId="18594"/>
    <cellStyle name="40% - Accent3 2 5 3 2 2 2" xfId="39123"/>
    <cellStyle name="40% - Accent3 2 5 3 2 3" xfId="28858"/>
    <cellStyle name="40% - Accent3 2 5 3 3" xfId="13338"/>
    <cellStyle name="40% - Accent3 2 5 3 3 2" xfId="33867"/>
    <cellStyle name="40% - Accent3 2 5 3 4" xfId="23602"/>
    <cellStyle name="40% - Accent3 2 5 3 5" xfId="44394"/>
    <cellStyle name="40% - Accent3 2 5 4" xfId="5838"/>
    <cellStyle name="40% - Accent3 2 5 4 2" xfId="16106"/>
    <cellStyle name="40% - Accent3 2 5 4 2 2" xfId="36635"/>
    <cellStyle name="40% - Accent3 2 5 4 3" xfId="26370"/>
    <cellStyle name="40% - Accent3 2 5 5" xfId="10850"/>
    <cellStyle name="40% - Accent3 2 5 5 2" xfId="31379"/>
    <cellStyle name="40% - Accent3 2 5 6" xfId="21114"/>
    <cellStyle name="40% - Accent3 2 5 7" xfId="41906"/>
    <cellStyle name="40% - Accent3 2 6" xfId="1075"/>
    <cellStyle name="40% - Accent3 2 6 2" xfId="2324"/>
    <cellStyle name="40% - Accent3 2 6 2 2" xfId="4812"/>
    <cellStyle name="40% - Accent3 2 6 2 2 2" xfId="10068"/>
    <cellStyle name="40% - Accent3 2 6 2 2 2 2" xfId="20336"/>
    <cellStyle name="40% - Accent3 2 6 2 2 2 2 2" xfId="40865"/>
    <cellStyle name="40% - Accent3 2 6 2 2 2 3" xfId="30600"/>
    <cellStyle name="40% - Accent3 2 6 2 2 3" xfId="15080"/>
    <cellStyle name="40% - Accent3 2 6 2 2 3 2" xfId="35609"/>
    <cellStyle name="40% - Accent3 2 6 2 2 4" xfId="25344"/>
    <cellStyle name="40% - Accent3 2 6 2 2 5" xfId="46136"/>
    <cellStyle name="40% - Accent3 2 6 2 3" xfId="7580"/>
    <cellStyle name="40% - Accent3 2 6 2 3 2" xfId="17848"/>
    <cellStyle name="40% - Accent3 2 6 2 3 2 2" xfId="38377"/>
    <cellStyle name="40% - Accent3 2 6 2 3 3" xfId="28112"/>
    <cellStyle name="40% - Accent3 2 6 2 4" xfId="12592"/>
    <cellStyle name="40% - Accent3 2 6 2 4 2" xfId="33121"/>
    <cellStyle name="40% - Accent3 2 6 2 5" xfId="22856"/>
    <cellStyle name="40% - Accent3 2 6 2 6" xfId="43648"/>
    <cellStyle name="40% - Accent3 2 6 3" xfId="3567"/>
    <cellStyle name="40% - Accent3 2 6 3 2" xfId="8823"/>
    <cellStyle name="40% - Accent3 2 6 3 2 2" xfId="19091"/>
    <cellStyle name="40% - Accent3 2 6 3 2 2 2" xfId="39620"/>
    <cellStyle name="40% - Accent3 2 6 3 2 3" xfId="29355"/>
    <cellStyle name="40% - Accent3 2 6 3 3" xfId="13835"/>
    <cellStyle name="40% - Accent3 2 6 3 3 2" xfId="34364"/>
    <cellStyle name="40% - Accent3 2 6 3 4" xfId="24099"/>
    <cellStyle name="40% - Accent3 2 6 3 5" xfId="44891"/>
    <cellStyle name="40% - Accent3 2 6 4" xfId="6335"/>
    <cellStyle name="40% - Accent3 2 6 4 2" xfId="16603"/>
    <cellStyle name="40% - Accent3 2 6 4 2 2" xfId="37132"/>
    <cellStyle name="40% - Accent3 2 6 4 3" xfId="26867"/>
    <cellStyle name="40% - Accent3 2 6 5" xfId="11347"/>
    <cellStyle name="40% - Accent3 2 6 5 2" xfId="31876"/>
    <cellStyle name="40% - Accent3 2 6 6" xfId="21611"/>
    <cellStyle name="40% - Accent3 2 6 7" xfId="42403"/>
    <cellStyle name="40% - Accent3 2 7" xfId="1328"/>
    <cellStyle name="40% - Accent3 2 7 2" xfId="3817"/>
    <cellStyle name="40% - Accent3 2 7 2 2" xfId="9073"/>
    <cellStyle name="40% - Accent3 2 7 2 2 2" xfId="19341"/>
    <cellStyle name="40% - Accent3 2 7 2 2 2 2" xfId="39870"/>
    <cellStyle name="40% - Accent3 2 7 2 2 3" xfId="29605"/>
    <cellStyle name="40% - Accent3 2 7 2 3" xfId="14085"/>
    <cellStyle name="40% - Accent3 2 7 2 3 2" xfId="34614"/>
    <cellStyle name="40% - Accent3 2 7 2 4" xfId="24349"/>
    <cellStyle name="40% - Accent3 2 7 2 5" xfId="45141"/>
    <cellStyle name="40% - Accent3 2 7 3" xfId="6585"/>
    <cellStyle name="40% - Accent3 2 7 3 2" xfId="16853"/>
    <cellStyle name="40% - Accent3 2 7 3 2 2" xfId="37382"/>
    <cellStyle name="40% - Accent3 2 7 3 3" xfId="27117"/>
    <cellStyle name="40% - Accent3 2 7 4" xfId="11597"/>
    <cellStyle name="40% - Accent3 2 7 4 2" xfId="32126"/>
    <cellStyle name="40% - Accent3 2 7 5" xfId="21861"/>
    <cellStyle name="40% - Accent3 2 7 6" xfId="42653"/>
    <cellStyle name="40% - Accent3 2 8" xfId="2572"/>
    <cellStyle name="40% - Accent3 2 8 2" xfId="7828"/>
    <cellStyle name="40% - Accent3 2 8 2 2" xfId="18096"/>
    <cellStyle name="40% - Accent3 2 8 2 2 2" xfId="38625"/>
    <cellStyle name="40% - Accent3 2 8 2 3" xfId="28360"/>
    <cellStyle name="40% - Accent3 2 8 3" xfId="12840"/>
    <cellStyle name="40% - Accent3 2 8 3 2" xfId="33369"/>
    <cellStyle name="40% - Accent3 2 8 4" xfId="23104"/>
    <cellStyle name="40% - Accent3 2 8 5" xfId="43896"/>
    <cellStyle name="40% - Accent3 2 9" xfId="5340"/>
    <cellStyle name="40% - Accent3 2 9 2" xfId="15608"/>
    <cellStyle name="40% - Accent3 2 9 2 2" xfId="36137"/>
    <cellStyle name="40% - Accent3 2 9 3" xfId="25872"/>
    <cellStyle name="40% - Accent3 2 9 4" xfId="41408"/>
    <cellStyle name="40% - Accent3 3" xfId="88"/>
    <cellStyle name="40% - Accent3 3 10" xfId="5112"/>
    <cellStyle name="40% - Accent3 3 10 2" xfId="15380"/>
    <cellStyle name="40% - Accent3 3 10 2 2" xfId="35909"/>
    <cellStyle name="40% - Accent3 3 10 3" xfId="25644"/>
    <cellStyle name="40% - Accent3 3 11" xfId="10372"/>
    <cellStyle name="40% - Accent3 3 11 2" xfId="30901"/>
    <cellStyle name="40% - Accent3 3 12" xfId="20636"/>
    <cellStyle name="40% - Accent3 3 13" xfId="41180"/>
    <cellStyle name="40% - Accent3 3 2" xfId="153"/>
    <cellStyle name="40% - Accent3 3 2 10" xfId="10432"/>
    <cellStyle name="40% - Accent3 3 2 10 2" xfId="30961"/>
    <cellStyle name="40% - Accent3 3 2 11" xfId="20696"/>
    <cellStyle name="40% - Accent3 3 2 12" xfId="41240"/>
    <cellStyle name="40% - Accent3 3 2 2" xfId="271"/>
    <cellStyle name="40% - Accent3 3 2 2 10" xfId="20813"/>
    <cellStyle name="40% - Accent3 3 2 2 11" xfId="41357"/>
    <cellStyle name="40% - Accent3 3 2 2 2" xfId="523"/>
    <cellStyle name="40% - Accent3 3 2 2 2 2" xfId="1024"/>
    <cellStyle name="40% - Accent3 3 2 2 2 2 2" xfId="2273"/>
    <cellStyle name="40% - Accent3 3 2 2 2 2 2 2" xfId="4761"/>
    <cellStyle name="40% - Accent3 3 2 2 2 2 2 2 2" xfId="10017"/>
    <cellStyle name="40% - Accent3 3 2 2 2 2 2 2 2 2" xfId="20285"/>
    <cellStyle name="40% - Accent3 3 2 2 2 2 2 2 2 2 2" xfId="40814"/>
    <cellStyle name="40% - Accent3 3 2 2 2 2 2 2 2 3" xfId="30549"/>
    <cellStyle name="40% - Accent3 3 2 2 2 2 2 2 3" xfId="15029"/>
    <cellStyle name="40% - Accent3 3 2 2 2 2 2 2 3 2" xfId="35558"/>
    <cellStyle name="40% - Accent3 3 2 2 2 2 2 2 4" xfId="25293"/>
    <cellStyle name="40% - Accent3 3 2 2 2 2 2 2 5" xfId="46085"/>
    <cellStyle name="40% - Accent3 3 2 2 2 2 2 3" xfId="7529"/>
    <cellStyle name="40% - Accent3 3 2 2 2 2 2 3 2" xfId="17797"/>
    <cellStyle name="40% - Accent3 3 2 2 2 2 2 3 2 2" xfId="38326"/>
    <cellStyle name="40% - Accent3 3 2 2 2 2 2 3 3" xfId="28061"/>
    <cellStyle name="40% - Accent3 3 2 2 2 2 2 4" xfId="12541"/>
    <cellStyle name="40% - Accent3 3 2 2 2 2 2 4 2" xfId="33070"/>
    <cellStyle name="40% - Accent3 3 2 2 2 2 2 5" xfId="22805"/>
    <cellStyle name="40% - Accent3 3 2 2 2 2 2 6" xfId="43597"/>
    <cellStyle name="40% - Accent3 3 2 2 2 2 3" xfId="3516"/>
    <cellStyle name="40% - Accent3 3 2 2 2 2 3 2" xfId="8772"/>
    <cellStyle name="40% - Accent3 3 2 2 2 2 3 2 2" xfId="19040"/>
    <cellStyle name="40% - Accent3 3 2 2 2 2 3 2 2 2" xfId="39569"/>
    <cellStyle name="40% - Accent3 3 2 2 2 2 3 2 3" xfId="29304"/>
    <cellStyle name="40% - Accent3 3 2 2 2 2 3 3" xfId="13784"/>
    <cellStyle name="40% - Accent3 3 2 2 2 2 3 3 2" xfId="34313"/>
    <cellStyle name="40% - Accent3 3 2 2 2 2 3 4" xfId="24048"/>
    <cellStyle name="40% - Accent3 3 2 2 2 2 3 5" xfId="44840"/>
    <cellStyle name="40% - Accent3 3 2 2 2 2 4" xfId="6284"/>
    <cellStyle name="40% - Accent3 3 2 2 2 2 4 2" xfId="16552"/>
    <cellStyle name="40% - Accent3 3 2 2 2 2 4 2 2" xfId="37081"/>
    <cellStyle name="40% - Accent3 3 2 2 2 2 4 3" xfId="26816"/>
    <cellStyle name="40% - Accent3 3 2 2 2 2 5" xfId="11296"/>
    <cellStyle name="40% - Accent3 3 2 2 2 2 5 2" xfId="31825"/>
    <cellStyle name="40% - Accent3 3 2 2 2 2 6" xfId="21560"/>
    <cellStyle name="40% - Accent3 3 2 2 2 2 7" xfId="42352"/>
    <cellStyle name="40% - Accent3 3 2 2 2 3" xfId="1774"/>
    <cellStyle name="40% - Accent3 3 2 2 2 3 2" xfId="4263"/>
    <cellStyle name="40% - Accent3 3 2 2 2 3 2 2" xfId="9519"/>
    <cellStyle name="40% - Accent3 3 2 2 2 3 2 2 2" xfId="19787"/>
    <cellStyle name="40% - Accent3 3 2 2 2 3 2 2 2 2" xfId="40316"/>
    <cellStyle name="40% - Accent3 3 2 2 2 3 2 2 3" xfId="30051"/>
    <cellStyle name="40% - Accent3 3 2 2 2 3 2 3" xfId="14531"/>
    <cellStyle name="40% - Accent3 3 2 2 2 3 2 3 2" xfId="35060"/>
    <cellStyle name="40% - Accent3 3 2 2 2 3 2 4" xfId="24795"/>
    <cellStyle name="40% - Accent3 3 2 2 2 3 2 5" xfId="45587"/>
    <cellStyle name="40% - Accent3 3 2 2 2 3 3" xfId="7031"/>
    <cellStyle name="40% - Accent3 3 2 2 2 3 3 2" xfId="17299"/>
    <cellStyle name="40% - Accent3 3 2 2 2 3 3 2 2" xfId="37828"/>
    <cellStyle name="40% - Accent3 3 2 2 2 3 3 3" xfId="27563"/>
    <cellStyle name="40% - Accent3 3 2 2 2 3 4" xfId="12043"/>
    <cellStyle name="40% - Accent3 3 2 2 2 3 4 2" xfId="32572"/>
    <cellStyle name="40% - Accent3 3 2 2 2 3 5" xfId="22307"/>
    <cellStyle name="40% - Accent3 3 2 2 2 3 6" xfId="43099"/>
    <cellStyle name="40% - Accent3 3 2 2 2 4" xfId="3018"/>
    <cellStyle name="40% - Accent3 3 2 2 2 4 2" xfId="8274"/>
    <cellStyle name="40% - Accent3 3 2 2 2 4 2 2" xfId="18542"/>
    <cellStyle name="40% - Accent3 3 2 2 2 4 2 2 2" xfId="39071"/>
    <cellStyle name="40% - Accent3 3 2 2 2 4 2 3" xfId="28806"/>
    <cellStyle name="40% - Accent3 3 2 2 2 4 3" xfId="13286"/>
    <cellStyle name="40% - Accent3 3 2 2 2 4 3 2" xfId="33815"/>
    <cellStyle name="40% - Accent3 3 2 2 2 4 4" xfId="23550"/>
    <cellStyle name="40% - Accent3 3 2 2 2 4 5" xfId="44342"/>
    <cellStyle name="40% - Accent3 3 2 2 2 5" xfId="5786"/>
    <cellStyle name="40% - Accent3 3 2 2 2 5 2" xfId="16054"/>
    <cellStyle name="40% - Accent3 3 2 2 2 5 2 2" xfId="36583"/>
    <cellStyle name="40% - Accent3 3 2 2 2 5 3" xfId="26318"/>
    <cellStyle name="40% - Accent3 3 2 2 2 6" xfId="10798"/>
    <cellStyle name="40% - Accent3 3 2 2 2 6 2" xfId="31327"/>
    <cellStyle name="40% - Accent3 3 2 2 2 7" xfId="21062"/>
    <cellStyle name="40% - Accent3 3 2 2 2 8" xfId="41854"/>
    <cellStyle name="40% - Accent3 3 2 2 3" xfId="775"/>
    <cellStyle name="40% - Accent3 3 2 2 3 2" xfId="2024"/>
    <cellStyle name="40% - Accent3 3 2 2 3 2 2" xfId="4512"/>
    <cellStyle name="40% - Accent3 3 2 2 3 2 2 2" xfId="9768"/>
    <cellStyle name="40% - Accent3 3 2 2 3 2 2 2 2" xfId="20036"/>
    <cellStyle name="40% - Accent3 3 2 2 3 2 2 2 2 2" xfId="40565"/>
    <cellStyle name="40% - Accent3 3 2 2 3 2 2 2 3" xfId="30300"/>
    <cellStyle name="40% - Accent3 3 2 2 3 2 2 3" xfId="14780"/>
    <cellStyle name="40% - Accent3 3 2 2 3 2 2 3 2" xfId="35309"/>
    <cellStyle name="40% - Accent3 3 2 2 3 2 2 4" xfId="25044"/>
    <cellStyle name="40% - Accent3 3 2 2 3 2 2 5" xfId="45836"/>
    <cellStyle name="40% - Accent3 3 2 2 3 2 3" xfId="7280"/>
    <cellStyle name="40% - Accent3 3 2 2 3 2 3 2" xfId="17548"/>
    <cellStyle name="40% - Accent3 3 2 2 3 2 3 2 2" xfId="38077"/>
    <cellStyle name="40% - Accent3 3 2 2 3 2 3 3" xfId="27812"/>
    <cellStyle name="40% - Accent3 3 2 2 3 2 4" xfId="12292"/>
    <cellStyle name="40% - Accent3 3 2 2 3 2 4 2" xfId="32821"/>
    <cellStyle name="40% - Accent3 3 2 2 3 2 5" xfId="22556"/>
    <cellStyle name="40% - Accent3 3 2 2 3 2 6" xfId="43348"/>
    <cellStyle name="40% - Accent3 3 2 2 3 3" xfId="3267"/>
    <cellStyle name="40% - Accent3 3 2 2 3 3 2" xfId="8523"/>
    <cellStyle name="40% - Accent3 3 2 2 3 3 2 2" xfId="18791"/>
    <cellStyle name="40% - Accent3 3 2 2 3 3 2 2 2" xfId="39320"/>
    <cellStyle name="40% - Accent3 3 2 2 3 3 2 3" xfId="29055"/>
    <cellStyle name="40% - Accent3 3 2 2 3 3 3" xfId="13535"/>
    <cellStyle name="40% - Accent3 3 2 2 3 3 3 2" xfId="34064"/>
    <cellStyle name="40% - Accent3 3 2 2 3 3 4" xfId="23799"/>
    <cellStyle name="40% - Accent3 3 2 2 3 3 5" xfId="44591"/>
    <cellStyle name="40% - Accent3 3 2 2 3 4" xfId="6035"/>
    <cellStyle name="40% - Accent3 3 2 2 3 4 2" xfId="16303"/>
    <cellStyle name="40% - Accent3 3 2 2 3 4 2 2" xfId="36832"/>
    <cellStyle name="40% - Accent3 3 2 2 3 4 3" xfId="26567"/>
    <cellStyle name="40% - Accent3 3 2 2 3 5" xfId="11047"/>
    <cellStyle name="40% - Accent3 3 2 2 3 5 2" xfId="31576"/>
    <cellStyle name="40% - Accent3 3 2 2 3 6" xfId="21311"/>
    <cellStyle name="40% - Accent3 3 2 2 3 7" xfId="42103"/>
    <cellStyle name="40% - Accent3 3 2 2 4" xfId="1272"/>
    <cellStyle name="40% - Accent3 3 2 2 4 2" xfId="2521"/>
    <cellStyle name="40% - Accent3 3 2 2 4 2 2" xfId="5009"/>
    <cellStyle name="40% - Accent3 3 2 2 4 2 2 2" xfId="10265"/>
    <cellStyle name="40% - Accent3 3 2 2 4 2 2 2 2" xfId="20533"/>
    <cellStyle name="40% - Accent3 3 2 2 4 2 2 2 2 2" xfId="41062"/>
    <cellStyle name="40% - Accent3 3 2 2 4 2 2 2 3" xfId="30797"/>
    <cellStyle name="40% - Accent3 3 2 2 4 2 2 3" xfId="15277"/>
    <cellStyle name="40% - Accent3 3 2 2 4 2 2 3 2" xfId="35806"/>
    <cellStyle name="40% - Accent3 3 2 2 4 2 2 4" xfId="25541"/>
    <cellStyle name="40% - Accent3 3 2 2 4 2 2 5" xfId="46333"/>
    <cellStyle name="40% - Accent3 3 2 2 4 2 3" xfId="7777"/>
    <cellStyle name="40% - Accent3 3 2 2 4 2 3 2" xfId="18045"/>
    <cellStyle name="40% - Accent3 3 2 2 4 2 3 2 2" xfId="38574"/>
    <cellStyle name="40% - Accent3 3 2 2 4 2 3 3" xfId="28309"/>
    <cellStyle name="40% - Accent3 3 2 2 4 2 4" xfId="12789"/>
    <cellStyle name="40% - Accent3 3 2 2 4 2 4 2" xfId="33318"/>
    <cellStyle name="40% - Accent3 3 2 2 4 2 5" xfId="23053"/>
    <cellStyle name="40% - Accent3 3 2 2 4 2 6" xfId="43845"/>
    <cellStyle name="40% - Accent3 3 2 2 4 3" xfId="3764"/>
    <cellStyle name="40% - Accent3 3 2 2 4 3 2" xfId="9020"/>
    <cellStyle name="40% - Accent3 3 2 2 4 3 2 2" xfId="19288"/>
    <cellStyle name="40% - Accent3 3 2 2 4 3 2 2 2" xfId="39817"/>
    <cellStyle name="40% - Accent3 3 2 2 4 3 2 3" xfId="29552"/>
    <cellStyle name="40% - Accent3 3 2 2 4 3 3" xfId="14032"/>
    <cellStyle name="40% - Accent3 3 2 2 4 3 3 2" xfId="34561"/>
    <cellStyle name="40% - Accent3 3 2 2 4 3 4" xfId="24296"/>
    <cellStyle name="40% - Accent3 3 2 2 4 3 5" xfId="45088"/>
    <cellStyle name="40% - Accent3 3 2 2 4 4" xfId="6532"/>
    <cellStyle name="40% - Accent3 3 2 2 4 4 2" xfId="16800"/>
    <cellStyle name="40% - Accent3 3 2 2 4 4 2 2" xfId="37329"/>
    <cellStyle name="40% - Accent3 3 2 2 4 4 3" xfId="27064"/>
    <cellStyle name="40% - Accent3 3 2 2 4 5" xfId="11544"/>
    <cellStyle name="40% - Accent3 3 2 2 4 5 2" xfId="32073"/>
    <cellStyle name="40% - Accent3 3 2 2 4 6" xfId="21808"/>
    <cellStyle name="40% - Accent3 3 2 2 4 7" xfId="42600"/>
    <cellStyle name="40% - Accent3 3 2 2 5" xfId="1525"/>
    <cellStyle name="40% - Accent3 3 2 2 5 2" xfId="4014"/>
    <cellStyle name="40% - Accent3 3 2 2 5 2 2" xfId="9270"/>
    <cellStyle name="40% - Accent3 3 2 2 5 2 2 2" xfId="19538"/>
    <cellStyle name="40% - Accent3 3 2 2 5 2 2 2 2" xfId="40067"/>
    <cellStyle name="40% - Accent3 3 2 2 5 2 2 3" xfId="29802"/>
    <cellStyle name="40% - Accent3 3 2 2 5 2 3" xfId="14282"/>
    <cellStyle name="40% - Accent3 3 2 2 5 2 3 2" xfId="34811"/>
    <cellStyle name="40% - Accent3 3 2 2 5 2 4" xfId="24546"/>
    <cellStyle name="40% - Accent3 3 2 2 5 2 5" xfId="45338"/>
    <cellStyle name="40% - Accent3 3 2 2 5 3" xfId="6782"/>
    <cellStyle name="40% - Accent3 3 2 2 5 3 2" xfId="17050"/>
    <cellStyle name="40% - Accent3 3 2 2 5 3 2 2" xfId="37579"/>
    <cellStyle name="40% - Accent3 3 2 2 5 3 3" xfId="27314"/>
    <cellStyle name="40% - Accent3 3 2 2 5 4" xfId="11794"/>
    <cellStyle name="40% - Accent3 3 2 2 5 4 2" xfId="32323"/>
    <cellStyle name="40% - Accent3 3 2 2 5 5" xfId="22058"/>
    <cellStyle name="40% - Accent3 3 2 2 5 6" xfId="42850"/>
    <cellStyle name="40% - Accent3 3 2 2 6" xfId="2769"/>
    <cellStyle name="40% - Accent3 3 2 2 6 2" xfId="8025"/>
    <cellStyle name="40% - Accent3 3 2 2 6 2 2" xfId="18293"/>
    <cellStyle name="40% - Accent3 3 2 2 6 2 2 2" xfId="38822"/>
    <cellStyle name="40% - Accent3 3 2 2 6 2 3" xfId="28557"/>
    <cellStyle name="40% - Accent3 3 2 2 6 3" xfId="13037"/>
    <cellStyle name="40% - Accent3 3 2 2 6 3 2" xfId="33566"/>
    <cellStyle name="40% - Accent3 3 2 2 6 4" xfId="23301"/>
    <cellStyle name="40% - Accent3 3 2 2 6 5" xfId="44093"/>
    <cellStyle name="40% - Accent3 3 2 2 7" xfId="5537"/>
    <cellStyle name="40% - Accent3 3 2 2 7 2" xfId="15805"/>
    <cellStyle name="40% - Accent3 3 2 2 7 2 2" xfId="36334"/>
    <cellStyle name="40% - Accent3 3 2 2 7 3" xfId="26069"/>
    <cellStyle name="40% - Accent3 3 2 2 7 4" xfId="41605"/>
    <cellStyle name="40% - Accent3 3 2 2 8" xfId="5289"/>
    <cellStyle name="40% - Accent3 3 2 2 8 2" xfId="15557"/>
    <cellStyle name="40% - Accent3 3 2 2 8 2 2" xfId="36086"/>
    <cellStyle name="40% - Accent3 3 2 2 8 3" xfId="25821"/>
    <cellStyle name="40% - Accent3 3 2 2 9" xfId="10549"/>
    <cellStyle name="40% - Accent3 3 2 2 9 2" xfId="31078"/>
    <cellStyle name="40% - Accent3 3 2 3" xfId="406"/>
    <cellStyle name="40% - Accent3 3 2 3 2" xfId="907"/>
    <cellStyle name="40% - Accent3 3 2 3 2 2" xfId="2156"/>
    <cellStyle name="40% - Accent3 3 2 3 2 2 2" xfId="4644"/>
    <cellStyle name="40% - Accent3 3 2 3 2 2 2 2" xfId="9900"/>
    <cellStyle name="40% - Accent3 3 2 3 2 2 2 2 2" xfId="20168"/>
    <cellStyle name="40% - Accent3 3 2 3 2 2 2 2 2 2" xfId="40697"/>
    <cellStyle name="40% - Accent3 3 2 3 2 2 2 2 3" xfId="30432"/>
    <cellStyle name="40% - Accent3 3 2 3 2 2 2 3" xfId="14912"/>
    <cellStyle name="40% - Accent3 3 2 3 2 2 2 3 2" xfId="35441"/>
    <cellStyle name="40% - Accent3 3 2 3 2 2 2 4" xfId="25176"/>
    <cellStyle name="40% - Accent3 3 2 3 2 2 2 5" xfId="45968"/>
    <cellStyle name="40% - Accent3 3 2 3 2 2 3" xfId="7412"/>
    <cellStyle name="40% - Accent3 3 2 3 2 2 3 2" xfId="17680"/>
    <cellStyle name="40% - Accent3 3 2 3 2 2 3 2 2" xfId="38209"/>
    <cellStyle name="40% - Accent3 3 2 3 2 2 3 3" xfId="27944"/>
    <cellStyle name="40% - Accent3 3 2 3 2 2 4" xfId="12424"/>
    <cellStyle name="40% - Accent3 3 2 3 2 2 4 2" xfId="32953"/>
    <cellStyle name="40% - Accent3 3 2 3 2 2 5" xfId="22688"/>
    <cellStyle name="40% - Accent3 3 2 3 2 2 6" xfId="43480"/>
    <cellStyle name="40% - Accent3 3 2 3 2 3" xfId="3399"/>
    <cellStyle name="40% - Accent3 3 2 3 2 3 2" xfId="8655"/>
    <cellStyle name="40% - Accent3 3 2 3 2 3 2 2" xfId="18923"/>
    <cellStyle name="40% - Accent3 3 2 3 2 3 2 2 2" xfId="39452"/>
    <cellStyle name="40% - Accent3 3 2 3 2 3 2 3" xfId="29187"/>
    <cellStyle name="40% - Accent3 3 2 3 2 3 3" xfId="13667"/>
    <cellStyle name="40% - Accent3 3 2 3 2 3 3 2" xfId="34196"/>
    <cellStyle name="40% - Accent3 3 2 3 2 3 4" xfId="23931"/>
    <cellStyle name="40% - Accent3 3 2 3 2 3 5" xfId="44723"/>
    <cellStyle name="40% - Accent3 3 2 3 2 4" xfId="6167"/>
    <cellStyle name="40% - Accent3 3 2 3 2 4 2" xfId="16435"/>
    <cellStyle name="40% - Accent3 3 2 3 2 4 2 2" xfId="36964"/>
    <cellStyle name="40% - Accent3 3 2 3 2 4 3" xfId="26699"/>
    <cellStyle name="40% - Accent3 3 2 3 2 5" xfId="11179"/>
    <cellStyle name="40% - Accent3 3 2 3 2 5 2" xfId="31708"/>
    <cellStyle name="40% - Accent3 3 2 3 2 6" xfId="21443"/>
    <cellStyle name="40% - Accent3 3 2 3 2 7" xfId="42235"/>
    <cellStyle name="40% - Accent3 3 2 3 3" xfId="1657"/>
    <cellStyle name="40% - Accent3 3 2 3 3 2" xfId="4146"/>
    <cellStyle name="40% - Accent3 3 2 3 3 2 2" xfId="9402"/>
    <cellStyle name="40% - Accent3 3 2 3 3 2 2 2" xfId="19670"/>
    <cellStyle name="40% - Accent3 3 2 3 3 2 2 2 2" xfId="40199"/>
    <cellStyle name="40% - Accent3 3 2 3 3 2 2 3" xfId="29934"/>
    <cellStyle name="40% - Accent3 3 2 3 3 2 3" xfId="14414"/>
    <cellStyle name="40% - Accent3 3 2 3 3 2 3 2" xfId="34943"/>
    <cellStyle name="40% - Accent3 3 2 3 3 2 4" xfId="24678"/>
    <cellStyle name="40% - Accent3 3 2 3 3 2 5" xfId="45470"/>
    <cellStyle name="40% - Accent3 3 2 3 3 3" xfId="6914"/>
    <cellStyle name="40% - Accent3 3 2 3 3 3 2" xfId="17182"/>
    <cellStyle name="40% - Accent3 3 2 3 3 3 2 2" xfId="37711"/>
    <cellStyle name="40% - Accent3 3 2 3 3 3 3" xfId="27446"/>
    <cellStyle name="40% - Accent3 3 2 3 3 4" xfId="11926"/>
    <cellStyle name="40% - Accent3 3 2 3 3 4 2" xfId="32455"/>
    <cellStyle name="40% - Accent3 3 2 3 3 5" xfId="22190"/>
    <cellStyle name="40% - Accent3 3 2 3 3 6" xfId="42982"/>
    <cellStyle name="40% - Accent3 3 2 3 4" xfId="2901"/>
    <cellStyle name="40% - Accent3 3 2 3 4 2" xfId="8157"/>
    <cellStyle name="40% - Accent3 3 2 3 4 2 2" xfId="18425"/>
    <cellStyle name="40% - Accent3 3 2 3 4 2 2 2" xfId="38954"/>
    <cellStyle name="40% - Accent3 3 2 3 4 2 3" xfId="28689"/>
    <cellStyle name="40% - Accent3 3 2 3 4 3" xfId="13169"/>
    <cellStyle name="40% - Accent3 3 2 3 4 3 2" xfId="33698"/>
    <cellStyle name="40% - Accent3 3 2 3 4 4" xfId="23433"/>
    <cellStyle name="40% - Accent3 3 2 3 4 5" xfId="44225"/>
    <cellStyle name="40% - Accent3 3 2 3 5" xfId="5669"/>
    <cellStyle name="40% - Accent3 3 2 3 5 2" xfId="15937"/>
    <cellStyle name="40% - Accent3 3 2 3 5 2 2" xfId="36466"/>
    <cellStyle name="40% - Accent3 3 2 3 5 3" xfId="26201"/>
    <cellStyle name="40% - Accent3 3 2 3 6" xfId="10681"/>
    <cellStyle name="40% - Accent3 3 2 3 6 2" xfId="31210"/>
    <cellStyle name="40% - Accent3 3 2 3 7" xfId="20945"/>
    <cellStyle name="40% - Accent3 3 2 3 8" xfId="41737"/>
    <cellStyle name="40% - Accent3 3 2 4" xfId="658"/>
    <cellStyle name="40% - Accent3 3 2 4 2" xfId="1907"/>
    <cellStyle name="40% - Accent3 3 2 4 2 2" xfId="4395"/>
    <cellStyle name="40% - Accent3 3 2 4 2 2 2" xfId="9651"/>
    <cellStyle name="40% - Accent3 3 2 4 2 2 2 2" xfId="19919"/>
    <cellStyle name="40% - Accent3 3 2 4 2 2 2 2 2" xfId="40448"/>
    <cellStyle name="40% - Accent3 3 2 4 2 2 2 3" xfId="30183"/>
    <cellStyle name="40% - Accent3 3 2 4 2 2 3" xfId="14663"/>
    <cellStyle name="40% - Accent3 3 2 4 2 2 3 2" xfId="35192"/>
    <cellStyle name="40% - Accent3 3 2 4 2 2 4" xfId="24927"/>
    <cellStyle name="40% - Accent3 3 2 4 2 2 5" xfId="45719"/>
    <cellStyle name="40% - Accent3 3 2 4 2 3" xfId="7163"/>
    <cellStyle name="40% - Accent3 3 2 4 2 3 2" xfId="17431"/>
    <cellStyle name="40% - Accent3 3 2 4 2 3 2 2" xfId="37960"/>
    <cellStyle name="40% - Accent3 3 2 4 2 3 3" xfId="27695"/>
    <cellStyle name="40% - Accent3 3 2 4 2 4" xfId="12175"/>
    <cellStyle name="40% - Accent3 3 2 4 2 4 2" xfId="32704"/>
    <cellStyle name="40% - Accent3 3 2 4 2 5" xfId="22439"/>
    <cellStyle name="40% - Accent3 3 2 4 2 6" xfId="43231"/>
    <cellStyle name="40% - Accent3 3 2 4 3" xfId="3150"/>
    <cellStyle name="40% - Accent3 3 2 4 3 2" xfId="8406"/>
    <cellStyle name="40% - Accent3 3 2 4 3 2 2" xfId="18674"/>
    <cellStyle name="40% - Accent3 3 2 4 3 2 2 2" xfId="39203"/>
    <cellStyle name="40% - Accent3 3 2 4 3 2 3" xfId="28938"/>
    <cellStyle name="40% - Accent3 3 2 4 3 3" xfId="13418"/>
    <cellStyle name="40% - Accent3 3 2 4 3 3 2" xfId="33947"/>
    <cellStyle name="40% - Accent3 3 2 4 3 4" xfId="23682"/>
    <cellStyle name="40% - Accent3 3 2 4 3 5" xfId="44474"/>
    <cellStyle name="40% - Accent3 3 2 4 4" xfId="5918"/>
    <cellStyle name="40% - Accent3 3 2 4 4 2" xfId="16186"/>
    <cellStyle name="40% - Accent3 3 2 4 4 2 2" xfId="36715"/>
    <cellStyle name="40% - Accent3 3 2 4 4 3" xfId="26450"/>
    <cellStyle name="40% - Accent3 3 2 4 5" xfId="10930"/>
    <cellStyle name="40% - Accent3 3 2 4 5 2" xfId="31459"/>
    <cellStyle name="40% - Accent3 3 2 4 6" xfId="21194"/>
    <cellStyle name="40% - Accent3 3 2 4 7" xfId="41986"/>
    <cellStyle name="40% - Accent3 3 2 5" xfId="1155"/>
    <cellStyle name="40% - Accent3 3 2 5 2" xfId="2404"/>
    <cellStyle name="40% - Accent3 3 2 5 2 2" xfId="4892"/>
    <cellStyle name="40% - Accent3 3 2 5 2 2 2" xfId="10148"/>
    <cellStyle name="40% - Accent3 3 2 5 2 2 2 2" xfId="20416"/>
    <cellStyle name="40% - Accent3 3 2 5 2 2 2 2 2" xfId="40945"/>
    <cellStyle name="40% - Accent3 3 2 5 2 2 2 3" xfId="30680"/>
    <cellStyle name="40% - Accent3 3 2 5 2 2 3" xfId="15160"/>
    <cellStyle name="40% - Accent3 3 2 5 2 2 3 2" xfId="35689"/>
    <cellStyle name="40% - Accent3 3 2 5 2 2 4" xfId="25424"/>
    <cellStyle name="40% - Accent3 3 2 5 2 2 5" xfId="46216"/>
    <cellStyle name="40% - Accent3 3 2 5 2 3" xfId="7660"/>
    <cellStyle name="40% - Accent3 3 2 5 2 3 2" xfId="17928"/>
    <cellStyle name="40% - Accent3 3 2 5 2 3 2 2" xfId="38457"/>
    <cellStyle name="40% - Accent3 3 2 5 2 3 3" xfId="28192"/>
    <cellStyle name="40% - Accent3 3 2 5 2 4" xfId="12672"/>
    <cellStyle name="40% - Accent3 3 2 5 2 4 2" xfId="33201"/>
    <cellStyle name="40% - Accent3 3 2 5 2 5" xfId="22936"/>
    <cellStyle name="40% - Accent3 3 2 5 2 6" xfId="43728"/>
    <cellStyle name="40% - Accent3 3 2 5 3" xfId="3647"/>
    <cellStyle name="40% - Accent3 3 2 5 3 2" xfId="8903"/>
    <cellStyle name="40% - Accent3 3 2 5 3 2 2" xfId="19171"/>
    <cellStyle name="40% - Accent3 3 2 5 3 2 2 2" xfId="39700"/>
    <cellStyle name="40% - Accent3 3 2 5 3 2 3" xfId="29435"/>
    <cellStyle name="40% - Accent3 3 2 5 3 3" xfId="13915"/>
    <cellStyle name="40% - Accent3 3 2 5 3 3 2" xfId="34444"/>
    <cellStyle name="40% - Accent3 3 2 5 3 4" xfId="24179"/>
    <cellStyle name="40% - Accent3 3 2 5 3 5" xfId="44971"/>
    <cellStyle name="40% - Accent3 3 2 5 4" xfId="6415"/>
    <cellStyle name="40% - Accent3 3 2 5 4 2" xfId="16683"/>
    <cellStyle name="40% - Accent3 3 2 5 4 2 2" xfId="37212"/>
    <cellStyle name="40% - Accent3 3 2 5 4 3" xfId="26947"/>
    <cellStyle name="40% - Accent3 3 2 5 5" xfId="11427"/>
    <cellStyle name="40% - Accent3 3 2 5 5 2" xfId="31956"/>
    <cellStyle name="40% - Accent3 3 2 5 6" xfId="21691"/>
    <cellStyle name="40% - Accent3 3 2 5 7" xfId="42483"/>
    <cellStyle name="40% - Accent3 3 2 6" xfId="1408"/>
    <cellStyle name="40% - Accent3 3 2 6 2" xfId="3897"/>
    <cellStyle name="40% - Accent3 3 2 6 2 2" xfId="9153"/>
    <cellStyle name="40% - Accent3 3 2 6 2 2 2" xfId="19421"/>
    <cellStyle name="40% - Accent3 3 2 6 2 2 2 2" xfId="39950"/>
    <cellStyle name="40% - Accent3 3 2 6 2 2 3" xfId="29685"/>
    <cellStyle name="40% - Accent3 3 2 6 2 3" xfId="14165"/>
    <cellStyle name="40% - Accent3 3 2 6 2 3 2" xfId="34694"/>
    <cellStyle name="40% - Accent3 3 2 6 2 4" xfId="24429"/>
    <cellStyle name="40% - Accent3 3 2 6 2 5" xfId="45221"/>
    <cellStyle name="40% - Accent3 3 2 6 3" xfId="6665"/>
    <cellStyle name="40% - Accent3 3 2 6 3 2" xfId="16933"/>
    <cellStyle name="40% - Accent3 3 2 6 3 2 2" xfId="37462"/>
    <cellStyle name="40% - Accent3 3 2 6 3 3" xfId="27197"/>
    <cellStyle name="40% - Accent3 3 2 6 4" xfId="11677"/>
    <cellStyle name="40% - Accent3 3 2 6 4 2" xfId="32206"/>
    <cellStyle name="40% - Accent3 3 2 6 5" xfId="21941"/>
    <cellStyle name="40% - Accent3 3 2 6 6" xfId="42733"/>
    <cellStyle name="40% - Accent3 3 2 7" xfId="2652"/>
    <cellStyle name="40% - Accent3 3 2 7 2" xfId="7908"/>
    <cellStyle name="40% - Accent3 3 2 7 2 2" xfId="18176"/>
    <cellStyle name="40% - Accent3 3 2 7 2 2 2" xfId="38705"/>
    <cellStyle name="40% - Accent3 3 2 7 2 3" xfId="28440"/>
    <cellStyle name="40% - Accent3 3 2 7 3" xfId="12920"/>
    <cellStyle name="40% - Accent3 3 2 7 3 2" xfId="33449"/>
    <cellStyle name="40% - Accent3 3 2 7 4" xfId="23184"/>
    <cellStyle name="40% - Accent3 3 2 7 5" xfId="43976"/>
    <cellStyle name="40% - Accent3 3 2 8" xfId="5420"/>
    <cellStyle name="40% - Accent3 3 2 8 2" xfId="15688"/>
    <cellStyle name="40% - Accent3 3 2 8 2 2" xfId="36217"/>
    <cellStyle name="40% - Accent3 3 2 8 3" xfId="25952"/>
    <cellStyle name="40% - Accent3 3 2 8 4" xfId="41488"/>
    <cellStyle name="40% - Accent3 3 2 9" xfId="5172"/>
    <cellStyle name="40% - Accent3 3 2 9 2" xfId="15440"/>
    <cellStyle name="40% - Accent3 3 2 9 2 2" xfId="35969"/>
    <cellStyle name="40% - Accent3 3 2 9 3" xfId="25704"/>
    <cellStyle name="40% - Accent3 3 3" xfId="210"/>
    <cellStyle name="40% - Accent3 3 3 10" xfId="20753"/>
    <cellStyle name="40% - Accent3 3 3 11" xfId="41297"/>
    <cellStyle name="40% - Accent3 3 3 2" xfId="463"/>
    <cellStyle name="40% - Accent3 3 3 2 2" xfId="964"/>
    <cellStyle name="40% - Accent3 3 3 2 2 2" xfId="2213"/>
    <cellStyle name="40% - Accent3 3 3 2 2 2 2" xfId="4701"/>
    <cellStyle name="40% - Accent3 3 3 2 2 2 2 2" xfId="9957"/>
    <cellStyle name="40% - Accent3 3 3 2 2 2 2 2 2" xfId="20225"/>
    <cellStyle name="40% - Accent3 3 3 2 2 2 2 2 2 2" xfId="40754"/>
    <cellStyle name="40% - Accent3 3 3 2 2 2 2 2 3" xfId="30489"/>
    <cellStyle name="40% - Accent3 3 3 2 2 2 2 3" xfId="14969"/>
    <cellStyle name="40% - Accent3 3 3 2 2 2 2 3 2" xfId="35498"/>
    <cellStyle name="40% - Accent3 3 3 2 2 2 2 4" xfId="25233"/>
    <cellStyle name="40% - Accent3 3 3 2 2 2 2 5" xfId="46025"/>
    <cellStyle name="40% - Accent3 3 3 2 2 2 3" xfId="7469"/>
    <cellStyle name="40% - Accent3 3 3 2 2 2 3 2" xfId="17737"/>
    <cellStyle name="40% - Accent3 3 3 2 2 2 3 2 2" xfId="38266"/>
    <cellStyle name="40% - Accent3 3 3 2 2 2 3 3" xfId="28001"/>
    <cellStyle name="40% - Accent3 3 3 2 2 2 4" xfId="12481"/>
    <cellStyle name="40% - Accent3 3 3 2 2 2 4 2" xfId="33010"/>
    <cellStyle name="40% - Accent3 3 3 2 2 2 5" xfId="22745"/>
    <cellStyle name="40% - Accent3 3 3 2 2 2 6" xfId="43537"/>
    <cellStyle name="40% - Accent3 3 3 2 2 3" xfId="3456"/>
    <cellStyle name="40% - Accent3 3 3 2 2 3 2" xfId="8712"/>
    <cellStyle name="40% - Accent3 3 3 2 2 3 2 2" xfId="18980"/>
    <cellStyle name="40% - Accent3 3 3 2 2 3 2 2 2" xfId="39509"/>
    <cellStyle name="40% - Accent3 3 3 2 2 3 2 3" xfId="29244"/>
    <cellStyle name="40% - Accent3 3 3 2 2 3 3" xfId="13724"/>
    <cellStyle name="40% - Accent3 3 3 2 2 3 3 2" xfId="34253"/>
    <cellStyle name="40% - Accent3 3 3 2 2 3 4" xfId="23988"/>
    <cellStyle name="40% - Accent3 3 3 2 2 3 5" xfId="44780"/>
    <cellStyle name="40% - Accent3 3 3 2 2 4" xfId="6224"/>
    <cellStyle name="40% - Accent3 3 3 2 2 4 2" xfId="16492"/>
    <cellStyle name="40% - Accent3 3 3 2 2 4 2 2" xfId="37021"/>
    <cellStyle name="40% - Accent3 3 3 2 2 4 3" xfId="26756"/>
    <cellStyle name="40% - Accent3 3 3 2 2 5" xfId="11236"/>
    <cellStyle name="40% - Accent3 3 3 2 2 5 2" xfId="31765"/>
    <cellStyle name="40% - Accent3 3 3 2 2 6" xfId="21500"/>
    <cellStyle name="40% - Accent3 3 3 2 2 7" xfId="42292"/>
    <cellStyle name="40% - Accent3 3 3 2 3" xfId="1714"/>
    <cellStyle name="40% - Accent3 3 3 2 3 2" xfId="4203"/>
    <cellStyle name="40% - Accent3 3 3 2 3 2 2" xfId="9459"/>
    <cellStyle name="40% - Accent3 3 3 2 3 2 2 2" xfId="19727"/>
    <cellStyle name="40% - Accent3 3 3 2 3 2 2 2 2" xfId="40256"/>
    <cellStyle name="40% - Accent3 3 3 2 3 2 2 3" xfId="29991"/>
    <cellStyle name="40% - Accent3 3 3 2 3 2 3" xfId="14471"/>
    <cellStyle name="40% - Accent3 3 3 2 3 2 3 2" xfId="35000"/>
    <cellStyle name="40% - Accent3 3 3 2 3 2 4" xfId="24735"/>
    <cellStyle name="40% - Accent3 3 3 2 3 2 5" xfId="45527"/>
    <cellStyle name="40% - Accent3 3 3 2 3 3" xfId="6971"/>
    <cellStyle name="40% - Accent3 3 3 2 3 3 2" xfId="17239"/>
    <cellStyle name="40% - Accent3 3 3 2 3 3 2 2" xfId="37768"/>
    <cellStyle name="40% - Accent3 3 3 2 3 3 3" xfId="27503"/>
    <cellStyle name="40% - Accent3 3 3 2 3 4" xfId="11983"/>
    <cellStyle name="40% - Accent3 3 3 2 3 4 2" xfId="32512"/>
    <cellStyle name="40% - Accent3 3 3 2 3 5" xfId="22247"/>
    <cellStyle name="40% - Accent3 3 3 2 3 6" xfId="43039"/>
    <cellStyle name="40% - Accent3 3 3 2 4" xfId="2958"/>
    <cellStyle name="40% - Accent3 3 3 2 4 2" xfId="8214"/>
    <cellStyle name="40% - Accent3 3 3 2 4 2 2" xfId="18482"/>
    <cellStyle name="40% - Accent3 3 3 2 4 2 2 2" xfId="39011"/>
    <cellStyle name="40% - Accent3 3 3 2 4 2 3" xfId="28746"/>
    <cellStyle name="40% - Accent3 3 3 2 4 3" xfId="13226"/>
    <cellStyle name="40% - Accent3 3 3 2 4 3 2" xfId="33755"/>
    <cellStyle name="40% - Accent3 3 3 2 4 4" xfId="23490"/>
    <cellStyle name="40% - Accent3 3 3 2 4 5" xfId="44282"/>
    <cellStyle name="40% - Accent3 3 3 2 5" xfId="5726"/>
    <cellStyle name="40% - Accent3 3 3 2 5 2" xfId="15994"/>
    <cellStyle name="40% - Accent3 3 3 2 5 2 2" xfId="36523"/>
    <cellStyle name="40% - Accent3 3 3 2 5 3" xfId="26258"/>
    <cellStyle name="40% - Accent3 3 3 2 6" xfId="10738"/>
    <cellStyle name="40% - Accent3 3 3 2 6 2" xfId="31267"/>
    <cellStyle name="40% - Accent3 3 3 2 7" xfId="21002"/>
    <cellStyle name="40% - Accent3 3 3 2 8" xfId="41794"/>
    <cellStyle name="40% - Accent3 3 3 3" xfId="715"/>
    <cellStyle name="40% - Accent3 3 3 3 2" xfId="1964"/>
    <cellStyle name="40% - Accent3 3 3 3 2 2" xfId="4452"/>
    <cellStyle name="40% - Accent3 3 3 3 2 2 2" xfId="9708"/>
    <cellStyle name="40% - Accent3 3 3 3 2 2 2 2" xfId="19976"/>
    <cellStyle name="40% - Accent3 3 3 3 2 2 2 2 2" xfId="40505"/>
    <cellStyle name="40% - Accent3 3 3 3 2 2 2 3" xfId="30240"/>
    <cellStyle name="40% - Accent3 3 3 3 2 2 3" xfId="14720"/>
    <cellStyle name="40% - Accent3 3 3 3 2 2 3 2" xfId="35249"/>
    <cellStyle name="40% - Accent3 3 3 3 2 2 4" xfId="24984"/>
    <cellStyle name="40% - Accent3 3 3 3 2 2 5" xfId="45776"/>
    <cellStyle name="40% - Accent3 3 3 3 2 3" xfId="7220"/>
    <cellStyle name="40% - Accent3 3 3 3 2 3 2" xfId="17488"/>
    <cellStyle name="40% - Accent3 3 3 3 2 3 2 2" xfId="38017"/>
    <cellStyle name="40% - Accent3 3 3 3 2 3 3" xfId="27752"/>
    <cellStyle name="40% - Accent3 3 3 3 2 4" xfId="12232"/>
    <cellStyle name="40% - Accent3 3 3 3 2 4 2" xfId="32761"/>
    <cellStyle name="40% - Accent3 3 3 3 2 5" xfId="22496"/>
    <cellStyle name="40% - Accent3 3 3 3 2 6" xfId="43288"/>
    <cellStyle name="40% - Accent3 3 3 3 3" xfId="3207"/>
    <cellStyle name="40% - Accent3 3 3 3 3 2" xfId="8463"/>
    <cellStyle name="40% - Accent3 3 3 3 3 2 2" xfId="18731"/>
    <cellStyle name="40% - Accent3 3 3 3 3 2 2 2" xfId="39260"/>
    <cellStyle name="40% - Accent3 3 3 3 3 2 3" xfId="28995"/>
    <cellStyle name="40% - Accent3 3 3 3 3 3" xfId="13475"/>
    <cellStyle name="40% - Accent3 3 3 3 3 3 2" xfId="34004"/>
    <cellStyle name="40% - Accent3 3 3 3 3 4" xfId="23739"/>
    <cellStyle name="40% - Accent3 3 3 3 3 5" xfId="44531"/>
    <cellStyle name="40% - Accent3 3 3 3 4" xfId="5975"/>
    <cellStyle name="40% - Accent3 3 3 3 4 2" xfId="16243"/>
    <cellStyle name="40% - Accent3 3 3 3 4 2 2" xfId="36772"/>
    <cellStyle name="40% - Accent3 3 3 3 4 3" xfId="26507"/>
    <cellStyle name="40% - Accent3 3 3 3 5" xfId="10987"/>
    <cellStyle name="40% - Accent3 3 3 3 5 2" xfId="31516"/>
    <cellStyle name="40% - Accent3 3 3 3 6" xfId="21251"/>
    <cellStyle name="40% - Accent3 3 3 3 7" xfId="42043"/>
    <cellStyle name="40% - Accent3 3 3 4" xfId="1212"/>
    <cellStyle name="40% - Accent3 3 3 4 2" xfId="2461"/>
    <cellStyle name="40% - Accent3 3 3 4 2 2" xfId="4949"/>
    <cellStyle name="40% - Accent3 3 3 4 2 2 2" xfId="10205"/>
    <cellStyle name="40% - Accent3 3 3 4 2 2 2 2" xfId="20473"/>
    <cellStyle name="40% - Accent3 3 3 4 2 2 2 2 2" xfId="41002"/>
    <cellStyle name="40% - Accent3 3 3 4 2 2 2 3" xfId="30737"/>
    <cellStyle name="40% - Accent3 3 3 4 2 2 3" xfId="15217"/>
    <cellStyle name="40% - Accent3 3 3 4 2 2 3 2" xfId="35746"/>
    <cellStyle name="40% - Accent3 3 3 4 2 2 4" xfId="25481"/>
    <cellStyle name="40% - Accent3 3 3 4 2 2 5" xfId="46273"/>
    <cellStyle name="40% - Accent3 3 3 4 2 3" xfId="7717"/>
    <cellStyle name="40% - Accent3 3 3 4 2 3 2" xfId="17985"/>
    <cellStyle name="40% - Accent3 3 3 4 2 3 2 2" xfId="38514"/>
    <cellStyle name="40% - Accent3 3 3 4 2 3 3" xfId="28249"/>
    <cellStyle name="40% - Accent3 3 3 4 2 4" xfId="12729"/>
    <cellStyle name="40% - Accent3 3 3 4 2 4 2" xfId="33258"/>
    <cellStyle name="40% - Accent3 3 3 4 2 5" xfId="22993"/>
    <cellStyle name="40% - Accent3 3 3 4 2 6" xfId="43785"/>
    <cellStyle name="40% - Accent3 3 3 4 3" xfId="3704"/>
    <cellStyle name="40% - Accent3 3 3 4 3 2" xfId="8960"/>
    <cellStyle name="40% - Accent3 3 3 4 3 2 2" xfId="19228"/>
    <cellStyle name="40% - Accent3 3 3 4 3 2 2 2" xfId="39757"/>
    <cellStyle name="40% - Accent3 3 3 4 3 2 3" xfId="29492"/>
    <cellStyle name="40% - Accent3 3 3 4 3 3" xfId="13972"/>
    <cellStyle name="40% - Accent3 3 3 4 3 3 2" xfId="34501"/>
    <cellStyle name="40% - Accent3 3 3 4 3 4" xfId="24236"/>
    <cellStyle name="40% - Accent3 3 3 4 3 5" xfId="45028"/>
    <cellStyle name="40% - Accent3 3 3 4 4" xfId="6472"/>
    <cellStyle name="40% - Accent3 3 3 4 4 2" xfId="16740"/>
    <cellStyle name="40% - Accent3 3 3 4 4 2 2" xfId="37269"/>
    <cellStyle name="40% - Accent3 3 3 4 4 3" xfId="27004"/>
    <cellStyle name="40% - Accent3 3 3 4 5" xfId="11484"/>
    <cellStyle name="40% - Accent3 3 3 4 5 2" xfId="32013"/>
    <cellStyle name="40% - Accent3 3 3 4 6" xfId="21748"/>
    <cellStyle name="40% - Accent3 3 3 4 7" xfId="42540"/>
    <cellStyle name="40% - Accent3 3 3 5" xfId="1465"/>
    <cellStyle name="40% - Accent3 3 3 5 2" xfId="3954"/>
    <cellStyle name="40% - Accent3 3 3 5 2 2" xfId="9210"/>
    <cellStyle name="40% - Accent3 3 3 5 2 2 2" xfId="19478"/>
    <cellStyle name="40% - Accent3 3 3 5 2 2 2 2" xfId="40007"/>
    <cellStyle name="40% - Accent3 3 3 5 2 2 3" xfId="29742"/>
    <cellStyle name="40% - Accent3 3 3 5 2 3" xfId="14222"/>
    <cellStyle name="40% - Accent3 3 3 5 2 3 2" xfId="34751"/>
    <cellStyle name="40% - Accent3 3 3 5 2 4" xfId="24486"/>
    <cellStyle name="40% - Accent3 3 3 5 2 5" xfId="45278"/>
    <cellStyle name="40% - Accent3 3 3 5 3" xfId="6722"/>
    <cellStyle name="40% - Accent3 3 3 5 3 2" xfId="16990"/>
    <cellStyle name="40% - Accent3 3 3 5 3 2 2" xfId="37519"/>
    <cellStyle name="40% - Accent3 3 3 5 3 3" xfId="27254"/>
    <cellStyle name="40% - Accent3 3 3 5 4" xfId="11734"/>
    <cellStyle name="40% - Accent3 3 3 5 4 2" xfId="32263"/>
    <cellStyle name="40% - Accent3 3 3 5 5" xfId="21998"/>
    <cellStyle name="40% - Accent3 3 3 5 6" xfId="42790"/>
    <cellStyle name="40% - Accent3 3 3 6" xfId="2709"/>
    <cellStyle name="40% - Accent3 3 3 6 2" xfId="7965"/>
    <cellStyle name="40% - Accent3 3 3 6 2 2" xfId="18233"/>
    <cellStyle name="40% - Accent3 3 3 6 2 2 2" xfId="38762"/>
    <cellStyle name="40% - Accent3 3 3 6 2 3" xfId="28497"/>
    <cellStyle name="40% - Accent3 3 3 6 3" xfId="12977"/>
    <cellStyle name="40% - Accent3 3 3 6 3 2" xfId="33506"/>
    <cellStyle name="40% - Accent3 3 3 6 4" xfId="23241"/>
    <cellStyle name="40% - Accent3 3 3 6 5" xfId="44033"/>
    <cellStyle name="40% - Accent3 3 3 7" xfId="5477"/>
    <cellStyle name="40% - Accent3 3 3 7 2" xfId="15745"/>
    <cellStyle name="40% - Accent3 3 3 7 2 2" xfId="36274"/>
    <cellStyle name="40% - Accent3 3 3 7 3" xfId="26009"/>
    <cellStyle name="40% - Accent3 3 3 7 4" xfId="41545"/>
    <cellStyle name="40% - Accent3 3 3 8" xfId="5229"/>
    <cellStyle name="40% - Accent3 3 3 8 2" xfId="15497"/>
    <cellStyle name="40% - Accent3 3 3 8 2 2" xfId="36026"/>
    <cellStyle name="40% - Accent3 3 3 8 3" xfId="25761"/>
    <cellStyle name="40% - Accent3 3 3 9" xfId="10489"/>
    <cellStyle name="40% - Accent3 3 3 9 2" xfId="31018"/>
    <cellStyle name="40% - Accent3 3 4" xfId="346"/>
    <cellStyle name="40% - Accent3 3 4 2" xfId="847"/>
    <cellStyle name="40% - Accent3 3 4 2 2" xfId="2096"/>
    <cellStyle name="40% - Accent3 3 4 2 2 2" xfId="4584"/>
    <cellStyle name="40% - Accent3 3 4 2 2 2 2" xfId="9840"/>
    <cellStyle name="40% - Accent3 3 4 2 2 2 2 2" xfId="20108"/>
    <cellStyle name="40% - Accent3 3 4 2 2 2 2 2 2" xfId="40637"/>
    <cellStyle name="40% - Accent3 3 4 2 2 2 2 3" xfId="30372"/>
    <cellStyle name="40% - Accent3 3 4 2 2 2 3" xfId="14852"/>
    <cellStyle name="40% - Accent3 3 4 2 2 2 3 2" xfId="35381"/>
    <cellStyle name="40% - Accent3 3 4 2 2 2 4" xfId="25116"/>
    <cellStyle name="40% - Accent3 3 4 2 2 2 5" xfId="45908"/>
    <cellStyle name="40% - Accent3 3 4 2 2 3" xfId="7352"/>
    <cellStyle name="40% - Accent3 3 4 2 2 3 2" xfId="17620"/>
    <cellStyle name="40% - Accent3 3 4 2 2 3 2 2" xfId="38149"/>
    <cellStyle name="40% - Accent3 3 4 2 2 3 3" xfId="27884"/>
    <cellStyle name="40% - Accent3 3 4 2 2 4" xfId="12364"/>
    <cellStyle name="40% - Accent3 3 4 2 2 4 2" xfId="32893"/>
    <cellStyle name="40% - Accent3 3 4 2 2 5" xfId="22628"/>
    <cellStyle name="40% - Accent3 3 4 2 2 6" xfId="43420"/>
    <cellStyle name="40% - Accent3 3 4 2 3" xfId="3339"/>
    <cellStyle name="40% - Accent3 3 4 2 3 2" xfId="8595"/>
    <cellStyle name="40% - Accent3 3 4 2 3 2 2" xfId="18863"/>
    <cellStyle name="40% - Accent3 3 4 2 3 2 2 2" xfId="39392"/>
    <cellStyle name="40% - Accent3 3 4 2 3 2 3" xfId="29127"/>
    <cellStyle name="40% - Accent3 3 4 2 3 3" xfId="13607"/>
    <cellStyle name="40% - Accent3 3 4 2 3 3 2" xfId="34136"/>
    <cellStyle name="40% - Accent3 3 4 2 3 4" xfId="23871"/>
    <cellStyle name="40% - Accent3 3 4 2 3 5" xfId="44663"/>
    <cellStyle name="40% - Accent3 3 4 2 4" xfId="6107"/>
    <cellStyle name="40% - Accent3 3 4 2 4 2" xfId="16375"/>
    <cellStyle name="40% - Accent3 3 4 2 4 2 2" xfId="36904"/>
    <cellStyle name="40% - Accent3 3 4 2 4 3" xfId="26639"/>
    <cellStyle name="40% - Accent3 3 4 2 5" xfId="11119"/>
    <cellStyle name="40% - Accent3 3 4 2 5 2" xfId="31648"/>
    <cellStyle name="40% - Accent3 3 4 2 6" xfId="21383"/>
    <cellStyle name="40% - Accent3 3 4 2 7" xfId="42175"/>
    <cellStyle name="40% - Accent3 3 4 3" xfId="1597"/>
    <cellStyle name="40% - Accent3 3 4 3 2" xfId="4086"/>
    <cellStyle name="40% - Accent3 3 4 3 2 2" xfId="9342"/>
    <cellStyle name="40% - Accent3 3 4 3 2 2 2" xfId="19610"/>
    <cellStyle name="40% - Accent3 3 4 3 2 2 2 2" xfId="40139"/>
    <cellStyle name="40% - Accent3 3 4 3 2 2 3" xfId="29874"/>
    <cellStyle name="40% - Accent3 3 4 3 2 3" xfId="14354"/>
    <cellStyle name="40% - Accent3 3 4 3 2 3 2" xfId="34883"/>
    <cellStyle name="40% - Accent3 3 4 3 2 4" xfId="24618"/>
    <cellStyle name="40% - Accent3 3 4 3 2 5" xfId="45410"/>
    <cellStyle name="40% - Accent3 3 4 3 3" xfId="6854"/>
    <cellStyle name="40% - Accent3 3 4 3 3 2" xfId="17122"/>
    <cellStyle name="40% - Accent3 3 4 3 3 2 2" xfId="37651"/>
    <cellStyle name="40% - Accent3 3 4 3 3 3" xfId="27386"/>
    <cellStyle name="40% - Accent3 3 4 3 4" xfId="11866"/>
    <cellStyle name="40% - Accent3 3 4 3 4 2" xfId="32395"/>
    <cellStyle name="40% - Accent3 3 4 3 5" xfId="22130"/>
    <cellStyle name="40% - Accent3 3 4 3 6" xfId="42922"/>
    <cellStyle name="40% - Accent3 3 4 4" xfId="2841"/>
    <cellStyle name="40% - Accent3 3 4 4 2" xfId="8097"/>
    <cellStyle name="40% - Accent3 3 4 4 2 2" xfId="18365"/>
    <cellStyle name="40% - Accent3 3 4 4 2 2 2" xfId="38894"/>
    <cellStyle name="40% - Accent3 3 4 4 2 3" xfId="28629"/>
    <cellStyle name="40% - Accent3 3 4 4 3" xfId="13109"/>
    <cellStyle name="40% - Accent3 3 4 4 3 2" xfId="33638"/>
    <cellStyle name="40% - Accent3 3 4 4 4" xfId="23373"/>
    <cellStyle name="40% - Accent3 3 4 4 5" xfId="44165"/>
    <cellStyle name="40% - Accent3 3 4 5" xfId="5609"/>
    <cellStyle name="40% - Accent3 3 4 5 2" xfId="15877"/>
    <cellStyle name="40% - Accent3 3 4 5 2 2" xfId="36406"/>
    <cellStyle name="40% - Accent3 3 4 5 3" xfId="26141"/>
    <cellStyle name="40% - Accent3 3 4 6" xfId="10621"/>
    <cellStyle name="40% - Accent3 3 4 6 2" xfId="31150"/>
    <cellStyle name="40% - Accent3 3 4 7" xfId="20885"/>
    <cellStyle name="40% - Accent3 3 4 8" xfId="41677"/>
    <cellStyle name="40% - Accent3 3 5" xfId="598"/>
    <cellStyle name="40% - Accent3 3 5 2" xfId="1847"/>
    <cellStyle name="40% - Accent3 3 5 2 2" xfId="4335"/>
    <cellStyle name="40% - Accent3 3 5 2 2 2" xfId="9591"/>
    <cellStyle name="40% - Accent3 3 5 2 2 2 2" xfId="19859"/>
    <cellStyle name="40% - Accent3 3 5 2 2 2 2 2" xfId="40388"/>
    <cellStyle name="40% - Accent3 3 5 2 2 2 3" xfId="30123"/>
    <cellStyle name="40% - Accent3 3 5 2 2 3" xfId="14603"/>
    <cellStyle name="40% - Accent3 3 5 2 2 3 2" xfId="35132"/>
    <cellStyle name="40% - Accent3 3 5 2 2 4" xfId="24867"/>
    <cellStyle name="40% - Accent3 3 5 2 2 5" xfId="45659"/>
    <cellStyle name="40% - Accent3 3 5 2 3" xfId="7103"/>
    <cellStyle name="40% - Accent3 3 5 2 3 2" xfId="17371"/>
    <cellStyle name="40% - Accent3 3 5 2 3 2 2" xfId="37900"/>
    <cellStyle name="40% - Accent3 3 5 2 3 3" xfId="27635"/>
    <cellStyle name="40% - Accent3 3 5 2 4" xfId="12115"/>
    <cellStyle name="40% - Accent3 3 5 2 4 2" xfId="32644"/>
    <cellStyle name="40% - Accent3 3 5 2 5" xfId="22379"/>
    <cellStyle name="40% - Accent3 3 5 2 6" xfId="43171"/>
    <cellStyle name="40% - Accent3 3 5 3" xfId="3090"/>
    <cellStyle name="40% - Accent3 3 5 3 2" xfId="8346"/>
    <cellStyle name="40% - Accent3 3 5 3 2 2" xfId="18614"/>
    <cellStyle name="40% - Accent3 3 5 3 2 2 2" xfId="39143"/>
    <cellStyle name="40% - Accent3 3 5 3 2 3" xfId="28878"/>
    <cellStyle name="40% - Accent3 3 5 3 3" xfId="13358"/>
    <cellStyle name="40% - Accent3 3 5 3 3 2" xfId="33887"/>
    <cellStyle name="40% - Accent3 3 5 3 4" xfId="23622"/>
    <cellStyle name="40% - Accent3 3 5 3 5" xfId="44414"/>
    <cellStyle name="40% - Accent3 3 5 4" xfId="5858"/>
    <cellStyle name="40% - Accent3 3 5 4 2" xfId="16126"/>
    <cellStyle name="40% - Accent3 3 5 4 2 2" xfId="36655"/>
    <cellStyle name="40% - Accent3 3 5 4 3" xfId="26390"/>
    <cellStyle name="40% - Accent3 3 5 5" xfId="10870"/>
    <cellStyle name="40% - Accent3 3 5 5 2" xfId="31399"/>
    <cellStyle name="40% - Accent3 3 5 6" xfId="21134"/>
    <cellStyle name="40% - Accent3 3 5 7" xfId="41926"/>
    <cellStyle name="40% - Accent3 3 6" xfId="1095"/>
    <cellStyle name="40% - Accent3 3 6 2" xfId="2344"/>
    <cellStyle name="40% - Accent3 3 6 2 2" xfId="4832"/>
    <cellStyle name="40% - Accent3 3 6 2 2 2" xfId="10088"/>
    <cellStyle name="40% - Accent3 3 6 2 2 2 2" xfId="20356"/>
    <cellStyle name="40% - Accent3 3 6 2 2 2 2 2" xfId="40885"/>
    <cellStyle name="40% - Accent3 3 6 2 2 2 3" xfId="30620"/>
    <cellStyle name="40% - Accent3 3 6 2 2 3" xfId="15100"/>
    <cellStyle name="40% - Accent3 3 6 2 2 3 2" xfId="35629"/>
    <cellStyle name="40% - Accent3 3 6 2 2 4" xfId="25364"/>
    <cellStyle name="40% - Accent3 3 6 2 2 5" xfId="46156"/>
    <cellStyle name="40% - Accent3 3 6 2 3" xfId="7600"/>
    <cellStyle name="40% - Accent3 3 6 2 3 2" xfId="17868"/>
    <cellStyle name="40% - Accent3 3 6 2 3 2 2" xfId="38397"/>
    <cellStyle name="40% - Accent3 3 6 2 3 3" xfId="28132"/>
    <cellStyle name="40% - Accent3 3 6 2 4" xfId="12612"/>
    <cellStyle name="40% - Accent3 3 6 2 4 2" xfId="33141"/>
    <cellStyle name="40% - Accent3 3 6 2 5" xfId="22876"/>
    <cellStyle name="40% - Accent3 3 6 2 6" xfId="43668"/>
    <cellStyle name="40% - Accent3 3 6 3" xfId="3587"/>
    <cellStyle name="40% - Accent3 3 6 3 2" xfId="8843"/>
    <cellStyle name="40% - Accent3 3 6 3 2 2" xfId="19111"/>
    <cellStyle name="40% - Accent3 3 6 3 2 2 2" xfId="39640"/>
    <cellStyle name="40% - Accent3 3 6 3 2 3" xfId="29375"/>
    <cellStyle name="40% - Accent3 3 6 3 3" xfId="13855"/>
    <cellStyle name="40% - Accent3 3 6 3 3 2" xfId="34384"/>
    <cellStyle name="40% - Accent3 3 6 3 4" xfId="24119"/>
    <cellStyle name="40% - Accent3 3 6 3 5" xfId="44911"/>
    <cellStyle name="40% - Accent3 3 6 4" xfId="6355"/>
    <cellStyle name="40% - Accent3 3 6 4 2" xfId="16623"/>
    <cellStyle name="40% - Accent3 3 6 4 2 2" xfId="37152"/>
    <cellStyle name="40% - Accent3 3 6 4 3" xfId="26887"/>
    <cellStyle name="40% - Accent3 3 6 5" xfId="11367"/>
    <cellStyle name="40% - Accent3 3 6 5 2" xfId="31896"/>
    <cellStyle name="40% - Accent3 3 6 6" xfId="21631"/>
    <cellStyle name="40% - Accent3 3 6 7" xfId="42423"/>
    <cellStyle name="40% - Accent3 3 7" xfId="1348"/>
    <cellStyle name="40% - Accent3 3 7 2" xfId="3837"/>
    <cellStyle name="40% - Accent3 3 7 2 2" xfId="9093"/>
    <cellStyle name="40% - Accent3 3 7 2 2 2" xfId="19361"/>
    <cellStyle name="40% - Accent3 3 7 2 2 2 2" xfId="39890"/>
    <cellStyle name="40% - Accent3 3 7 2 2 3" xfId="29625"/>
    <cellStyle name="40% - Accent3 3 7 2 3" xfId="14105"/>
    <cellStyle name="40% - Accent3 3 7 2 3 2" xfId="34634"/>
    <cellStyle name="40% - Accent3 3 7 2 4" xfId="24369"/>
    <cellStyle name="40% - Accent3 3 7 2 5" xfId="45161"/>
    <cellStyle name="40% - Accent3 3 7 3" xfId="6605"/>
    <cellStyle name="40% - Accent3 3 7 3 2" xfId="16873"/>
    <cellStyle name="40% - Accent3 3 7 3 2 2" xfId="37402"/>
    <cellStyle name="40% - Accent3 3 7 3 3" xfId="27137"/>
    <cellStyle name="40% - Accent3 3 7 4" xfId="11617"/>
    <cellStyle name="40% - Accent3 3 7 4 2" xfId="32146"/>
    <cellStyle name="40% - Accent3 3 7 5" xfId="21881"/>
    <cellStyle name="40% - Accent3 3 7 6" xfId="42673"/>
    <cellStyle name="40% - Accent3 3 8" xfId="2592"/>
    <cellStyle name="40% - Accent3 3 8 2" xfId="7848"/>
    <cellStyle name="40% - Accent3 3 8 2 2" xfId="18116"/>
    <cellStyle name="40% - Accent3 3 8 2 2 2" xfId="38645"/>
    <cellStyle name="40% - Accent3 3 8 2 3" xfId="28380"/>
    <cellStyle name="40% - Accent3 3 8 3" xfId="12860"/>
    <cellStyle name="40% - Accent3 3 8 3 2" xfId="33389"/>
    <cellStyle name="40% - Accent3 3 8 4" xfId="23124"/>
    <cellStyle name="40% - Accent3 3 8 5" xfId="43916"/>
    <cellStyle name="40% - Accent3 3 9" xfId="5360"/>
    <cellStyle name="40% - Accent3 3 9 2" xfId="15628"/>
    <cellStyle name="40% - Accent3 3 9 2 2" xfId="36157"/>
    <cellStyle name="40% - Accent3 3 9 3" xfId="25892"/>
    <cellStyle name="40% - Accent3 3 9 4" xfId="41428"/>
    <cellStyle name="40% - Accent3 4" xfId="109"/>
    <cellStyle name="40% - Accent3 4 10" xfId="10392"/>
    <cellStyle name="40% - Accent3 4 10 2" xfId="30921"/>
    <cellStyle name="40% - Accent3 4 11" xfId="20656"/>
    <cellStyle name="40% - Accent3 4 12" xfId="41200"/>
    <cellStyle name="40% - Accent3 4 2" xfId="230"/>
    <cellStyle name="40% - Accent3 4 2 10" xfId="20773"/>
    <cellStyle name="40% - Accent3 4 2 11" xfId="41317"/>
    <cellStyle name="40% - Accent3 4 2 2" xfId="483"/>
    <cellStyle name="40% - Accent3 4 2 2 2" xfId="984"/>
    <cellStyle name="40% - Accent3 4 2 2 2 2" xfId="2233"/>
    <cellStyle name="40% - Accent3 4 2 2 2 2 2" xfId="4721"/>
    <cellStyle name="40% - Accent3 4 2 2 2 2 2 2" xfId="9977"/>
    <cellStyle name="40% - Accent3 4 2 2 2 2 2 2 2" xfId="20245"/>
    <cellStyle name="40% - Accent3 4 2 2 2 2 2 2 2 2" xfId="40774"/>
    <cellStyle name="40% - Accent3 4 2 2 2 2 2 2 3" xfId="30509"/>
    <cellStyle name="40% - Accent3 4 2 2 2 2 2 3" xfId="14989"/>
    <cellStyle name="40% - Accent3 4 2 2 2 2 2 3 2" xfId="35518"/>
    <cellStyle name="40% - Accent3 4 2 2 2 2 2 4" xfId="25253"/>
    <cellStyle name="40% - Accent3 4 2 2 2 2 2 5" xfId="46045"/>
    <cellStyle name="40% - Accent3 4 2 2 2 2 3" xfId="7489"/>
    <cellStyle name="40% - Accent3 4 2 2 2 2 3 2" xfId="17757"/>
    <cellStyle name="40% - Accent3 4 2 2 2 2 3 2 2" xfId="38286"/>
    <cellStyle name="40% - Accent3 4 2 2 2 2 3 3" xfId="28021"/>
    <cellStyle name="40% - Accent3 4 2 2 2 2 4" xfId="12501"/>
    <cellStyle name="40% - Accent3 4 2 2 2 2 4 2" xfId="33030"/>
    <cellStyle name="40% - Accent3 4 2 2 2 2 5" xfId="22765"/>
    <cellStyle name="40% - Accent3 4 2 2 2 2 6" xfId="43557"/>
    <cellStyle name="40% - Accent3 4 2 2 2 3" xfId="3476"/>
    <cellStyle name="40% - Accent3 4 2 2 2 3 2" xfId="8732"/>
    <cellStyle name="40% - Accent3 4 2 2 2 3 2 2" xfId="19000"/>
    <cellStyle name="40% - Accent3 4 2 2 2 3 2 2 2" xfId="39529"/>
    <cellStyle name="40% - Accent3 4 2 2 2 3 2 3" xfId="29264"/>
    <cellStyle name="40% - Accent3 4 2 2 2 3 3" xfId="13744"/>
    <cellStyle name="40% - Accent3 4 2 2 2 3 3 2" xfId="34273"/>
    <cellStyle name="40% - Accent3 4 2 2 2 3 4" xfId="24008"/>
    <cellStyle name="40% - Accent3 4 2 2 2 3 5" xfId="44800"/>
    <cellStyle name="40% - Accent3 4 2 2 2 4" xfId="6244"/>
    <cellStyle name="40% - Accent3 4 2 2 2 4 2" xfId="16512"/>
    <cellStyle name="40% - Accent3 4 2 2 2 4 2 2" xfId="37041"/>
    <cellStyle name="40% - Accent3 4 2 2 2 4 3" xfId="26776"/>
    <cellStyle name="40% - Accent3 4 2 2 2 5" xfId="11256"/>
    <cellStyle name="40% - Accent3 4 2 2 2 5 2" xfId="31785"/>
    <cellStyle name="40% - Accent3 4 2 2 2 6" xfId="21520"/>
    <cellStyle name="40% - Accent3 4 2 2 2 7" xfId="42312"/>
    <cellStyle name="40% - Accent3 4 2 2 3" xfId="1734"/>
    <cellStyle name="40% - Accent3 4 2 2 3 2" xfId="4223"/>
    <cellStyle name="40% - Accent3 4 2 2 3 2 2" xfId="9479"/>
    <cellStyle name="40% - Accent3 4 2 2 3 2 2 2" xfId="19747"/>
    <cellStyle name="40% - Accent3 4 2 2 3 2 2 2 2" xfId="40276"/>
    <cellStyle name="40% - Accent3 4 2 2 3 2 2 3" xfId="30011"/>
    <cellStyle name="40% - Accent3 4 2 2 3 2 3" xfId="14491"/>
    <cellStyle name="40% - Accent3 4 2 2 3 2 3 2" xfId="35020"/>
    <cellStyle name="40% - Accent3 4 2 2 3 2 4" xfId="24755"/>
    <cellStyle name="40% - Accent3 4 2 2 3 2 5" xfId="45547"/>
    <cellStyle name="40% - Accent3 4 2 2 3 3" xfId="6991"/>
    <cellStyle name="40% - Accent3 4 2 2 3 3 2" xfId="17259"/>
    <cellStyle name="40% - Accent3 4 2 2 3 3 2 2" xfId="37788"/>
    <cellStyle name="40% - Accent3 4 2 2 3 3 3" xfId="27523"/>
    <cellStyle name="40% - Accent3 4 2 2 3 4" xfId="12003"/>
    <cellStyle name="40% - Accent3 4 2 2 3 4 2" xfId="32532"/>
    <cellStyle name="40% - Accent3 4 2 2 3 5" xfId="22267"/>
    <cellStyle name="40% - Accent3 4 2 2 3 6" xfId="43059"/>
    <cellStyle name="40% - Accent3 4 2 2 4" xfId="2978"/>
    <cellStyle name="40% - Accent3 4 2 2 4 2" xfId="8234"/>
    <cellStyle name="40% - Accent3 4 2 2 4 2 2" xfId="18502"/>
    <cellStyle name="40% - Accent3 4 2 2 4 2 2 2" xfId="39031"/>
    <cellStyle name="40% - Accent3 4 2 2 4 2 3" xfId="28766"/>
    <cellStyle name="40% - Accent3 4 2 2 4 3" xfId="13246"/>
    <cellStyle name="40% - Accent3 4 2 2 4 3 2" xfId="33775"/>
    <cellStyle name="40% - Accent3 4 2 2 4 4" xfId="23510"/>
    <cellStyle name="40% - Accent3 4 2 2 4 5" xfId="44302"/>
    <cellStyle name="40% - Accent3 4 2 2 5" xfId="5746"/>
    <cellStyle name="40% - Accent3 4 2 2 5 2" xfId="16014"/>
    <cellStyle name="40% - Accent3 4 2 2 5 2 2" xfId="36543"/>
    <cellStyle name="40% - Accent3 4 2 2 5 3" xfId="26278"/>
    <cellStyle name="40% - Accent3 4 2 2 6" xfId="10758"/>
    <cellStyle name="40% - Accent3 4 2 2 6 2" xfId="31287"/>
    <cellStyle name="40% - Accent3 4 2 2 7" xfId="21022"/>
    <cellStyle name="40% - Accent3 4 2 2 8" xfId="41814"/>
    <cellStyle name="40% - Accent3 4 2 3" xfId="735"/>
    <cellStyle name="40% - Accent3 4 2 3 2" xfId="1984"/>
    <cellStyle name="40% - Accent3 4 2 3 2 2" xfId="4472"/>
    <cellStyle name="40% - Accent3 4 2 3 2 2 2" xfId="9728"/>
    <cellStyle name="40% - Accent3 4 2 3 2 2 2 2" xfId="19996"/>
    <cellStyle name="40% - Accent3 4 2 3 2 2 2 2 2" xfId="40525"/>
    <cellStyle name="40% - Accent3 4 2 3 2 2 2 3" xfId="30260"/>
    <cellStyle name="40% - Accent3 4 2 3 2 2 3" xfId="14740"/>
    <cellStyle name="40% - Accent3 4 2 3 2 2 3 2" xfId="35269"/>
    <cellStyle name="40% - Accent3 4 2 3 2 2 4" xfId="25004"/>
    <cellStyle name="40% - Accent3 4 2 3 2 2 5" xfId="45796"/>
    <cellStyle name="40% - Accent3 4 2 3 2 3" xfId="7240"/>
    <cellStyle name="40% - Accent3 4 2 3 2 3 2" xfId="17508"/>
    <cellStyle name="40% - Accent3 4 2 3 2 3 2 2" xfId="38037"/>
    <cellStyle name="40% - Accent3 4 2 3 2 3 3" xfId="27772"/>
    <cellStyle name="40% - Accent3 4 2 3 2 4" xfId="12252"/>
    <cellStyle name="40% - Accent3 4 2 3 2 4 2" xfId="32781"/>
    <cellStyle name="40% - Accent3 4 2 3 2 5" xfId="22516"/>
    <cellStyle name="40% - Accent3 4 2 3 2 6" xfId="43308"/>
    <cellStyle name="40% - Accent3 4 2 3 3" xfId="3227"/>
    <cellStyle name="40% - Accent3 4 2 3 3 2" xfId="8483"/>
    <cellStyle name="40% - Accent3 4 2 3 3 2 2" xfId="18751"/>
    <cellStyle name="40% - Accent3 4 2 3 3 2 2 2" xfId="39280"/>
    <cellStyle name="40% - Accent3 4 2 3 3 2 3" xfId="29015"/>
    <cellStyle name="40% - Accent3 4 2 3 3 3" xfId="13495"/>
    <cellStyle name="40% - Accent3 4 2 3 3 3 2" xfId="34024"/>
    <cellStyle name="40% - Accent3 4 2 3 3 4" xfId="23759"/>
    <cellStyle name="40% - Accent3 4 2 3 3 5" xfId="44551"/>
    <cellStyle name="40% - Accent3 4 2 3 4" xfId="5995"/>
    <cellStyle name="40% - Accent3 4 2 3 4 2" xfId="16263"/>
    <cellStyle name="40% - Accent3 4 2 3 4 2 2" xfId="36792"/>
    <cellStyle name="40% - Accent3 4 2 3 4 3" xfId="26527"/>
    <cellStyle name="40% - Accent3 4 2 3 5" xfId="11007"/>
    <cellStyle name="40% - Accent3 4 2 3 5 2" xfId="31536"/>
    <cellStyle name="40% - Accent3 4 2 3 6" xfId="21271"/>
    <cellStyle name="40% - Accent3 4 2 3 7" xfId="42063"/>
    <cellStyle name="40% - Accent3 4 2 4" xfId="1232"/>
    <cellStyle name="40% - Accent3 4 2 4 2" xfId="2481"/>
    <cellStyle name="40% - Accent3 4 2 4 2 2" xfId="4969"/>
    <cellStyle name="40% - Accent3 4 2 4 2 2 2" xfId="10225"/>
    <cellStyle name="40% - Accent3 4 2 4 2 2 2 2" xfId="20493"/>
    <cellStyle name="40% - Accent3 4 2 4 2 2 2 2 2" xfId="41022"/>
    <cellStyle name="40% - Accent3 4 2 4 2 2 2 3" xfId="30757"/>
    <cellStyle name="40% - Accent3 4 2 4 2 2 3" xfId="15237"/>
    <cellStyle name="40% - Accent3 4 2 4 2 2 3 2" xfId="35766"/>
    <cellStyle name="40% - Accent3 4 2 4 2 2 4" xfId="25501"/>
    <cellStyle name="40% - Accent3 4 2 4 2 2 5" xfId="46293"/>
    <cellStyle name="40% - Accent3 4 2 4 2 3" xfId="7737"/>
    <cellStyle name="40% - Accent3 4 2 4 2 3 2" xfId="18005"/>
    <cellStyle name="40% - Accent3 4 2 4 2 3 2 2" xfId="38534"/>
    <cellStyle name="40% - Accent3 4 2 4 2 3 3" xfId="28269"/>
    <cellStyle name="40% - Accent3 4 2 4 2 4" xfId="12749"/>
    <cellStyle name="40% - Accent3 4 2 4 2 4 2" xfId="33278"/>
    <cellStyle name="40% - Accent3 4 2 4 2 5" xfId="23013"/>
    <cellStyle name="40% - Accent3 4 2 4 2 6" xfId="43805"/>
    <cellStyle name="40% - Accent3 4 2 4 3" xfId="3724"/>
    <cellStyle name="40% - Accent3 4 2 4 3 2" xfId="8980"/>
    <cellStyle name="40% - Accent3 4 2 4 3 2 2" xfId="19248"/>
    <cellStyle name="40% - Accent3 4 2 4 3 2 2 2" xfId="39777"/>
    <cellStyle name="40% - Accent3 4 2 4 3 2 3" xfId="29512"/>
    <cellStyle name="40% - Accent3 4 2 4 3 3" xfId="13992"/>
    <cellStyle name="40% - Accent3 4 2 4 3 3 2" xfId="34521"/>
    <cellStyle name="40% - Accent3 4 2 4 3 4" xfId="24256"/>
    <cellStyle name="40% - Accent3 4 2 4 3 5" xfId="45048"/>
    <cellStyle name="40% - Accent3 4 2 4 4" xfId="6492"/>
    <cellStyle name="40% - Accent3 4 2 4 4 2" xfId="16760"/>
    <cellStyle name="40% - Accent3 4 2 4 4 2 2" xfId="37289"/>
    <cellStyle name="40% - Accent3 4 2 4 4 3" xfId="27024"/>
    <cellStyle name="40% - Accent3 4 2 4 5" xfId="11504"/>
    <cellStyle name="40% - Accent3 4 2 4 5 2" xfId="32033"/>
    <cellStyle name="40% - Accent3 4 2 4 6" xfId="21768"/>
    <cellStyle name="40% - Accent3 4 2 4 7" xfId="42560"/>
    <cellStyle name="40% - Accent3 4 2 5" xfId="1485"/>
    <cellStyle name="40% - Accent3 4 2 5 2" xfId="3974"/>
    <cellStyle name="40% - Accent3 4 2 5 2 2" xfId="9230"/>
    <cellStyle name="40% - Accent3 4 2 5 2 2 2" xfId="19498"/>
    <cellStyle name="40% - Accent3 4 2 5 2 2 2 2" xfId="40027"/>
    <cellStyle name="40% - Accent3 4 2 5 2 2 3" xfId="29762"/>
    <cellStyle name="40% - Accent3 4 2 5 2 3" xfId="14242"/>
    <cellStyle name="40% - Accent3 4 2 5 2 3 2" xfId="34771"/>
    <cellStyle name="40% - Accent3 4 2 5 2 4" xfId="24506"/>
    <cellStyle name="40% - Accent3 4 2 5 2 5" xfId="45298"/>
    <cellStyle name="40% - Accent3 4 2 5 3" xfId="6742"/>
    <cellStyle name="40% - Accent3 4 2 5 3 2" xfId="17010"/>
    <cellStyle name="40% - Accent3 4 2 5 3 2 2" xfId="37539"/>
    <cellStyle name="40% - Accent3 4 2 5 3 3" xfId="27274"/>
    <cellStyle name="40% - Accent3 4 2 5 4" xfId="11754"/>
    <cellStyle name="40% - Accent3 4 2 5 4 2" xfId="32283"/>
    <cellStyle name="40% - Accent3 4 2 5 5" xfId="22018"/>
    <cellStyle name="40% - Accent3 4 2 5 6" xfId="42810"/>
    <cellStyle name="40% - Accent3 4 2 6" xfId="2729"/>
    <cellStyle name="40% - Accent3 4 2 6 2" xfId="7985"/>
    <cellStyle name="40% - Accent3 4 2 6 2 2" xfId="18253"/>
    <cellStyle name="40% - Accent3 4 2 6 2 2 2" xfId="38782"/>
    <cellStyle name="40% - Accent3 4 2 6 2 3" xfId="28517"/>
    <cellStyle name="40% - Accent3 4 2 6 3" xfId="12997"/>
    <cellStyle name="40% - Accent3 4 2 6 3 2" xfId="33526"/>
    <cellStyle name="40% - Accent3 4 2 6 4" xfId="23261"/>
    <cellStyle name="40% - Accent3 4 2 6 5" xfId="44053"/>
    <cellStyle name="40% - Accent3 4 2 7" xfId="5497"/>
    <cellStyle name="40% - Accent3 4 2 7 2" xfId="15765"/>
    <cellStyle name="40% - Accent3 4 2 7 2 2" xfId="36294"/>
    <cellStyle name="40% - Accent3 4 2 7 3" xfId="26029"/>
    <cellStyle name="40% - Accent3 4 2 7 4" xfId="41565"/>
    <cellStyle name="40% - Accent3 4 2 8" xfId="5249"/>
    <cellStyle name="40% - Accent3 4 2 8 2" xfId="15517"/>
    <cellStyle name="40% - Accent3 4 2 8 2 2" xfId="36046"/>
    <cellStyle name="40% - Accent3 4 2 8 3" xfId="25781"/>
    <cellStyle name="40% - Accent3 4 2 9" xfId="10509"/>
    <cellStyle name="40% - Accent3 4 2 9 2" xfId="31038"/>
    <cellStyle name="40% - Accent3 4 3" xfId="366"/>
    <cellStyle name="40% - Accent3 4 3 2" xfId="867"/>
    <cellStyle name="40% - Accent3 4 3 2 2" xfId="2116"/>
    <cellStyle name="40% - Accent3 4 3 2 2 2" xfId="4604"/>
    <cellStyle name="40% - Accent3 4 3 2 2 2 2" xfId="9860"/>
    <cellStyle name="40% - Accent3 4 3 2 2 2 2 2" xfId="20128"/>
    <cellStyle name="40% - Accent3 4 3 2 2 2 2 2 2" xfId="40657"/>
    <cellStyle name="40% - Accent3 4 3 2 2 2 2 3" xfId="30392"/>
    <cellStyle name="40% - Accent3 4 3 2 2 2 3" xfId="14872"/>
    <cellStyle name="40% - Accent3 4 3 2 2 2 3 2" xfId="35401"/>
    <cellStyle name="40% - Accent3 4 3 2 2 2 4" xfId="25136"/>
    <cellStyle name="40% - Accent3 4 3 2 2 2 5" xfId="45928"/>
    <cellStyle name="40% - Accent3 4 3 2 2 3" xfId="7372"/>
    <cellStyle name="40% - Accent3 4 3 2 2 3 2" xfId="17640"/>
    <cellStyle name="40% - Accent3 4 3 2 2 3 2 2" xfId="38169"/>
    <cellStyle name="40% - Accent3 4 3 2 2 3 3" xfId="27904"/>
    <cellStyle name="40% - Accent3 4 3 2 2 4" xfId="12384"/>
    <cellStyle name="40% - Accent3 4 3 2 2 4 2" xfId="32913"/>
    <cellStyle name="40% - Accent3 4 3 2 2 5" xfId="22648"/>
    <cellStyle name="40% - Accent3 4 3 2 2 6" xfId="43440"/>
    <cellStyle name="40% - Accent3 4 3 2 3" xfId="3359"/>
    <cellStyle name="40% - Accent3 4 3 2 3 2" xfId="8615"/>
    <cellStyle name="40% - Accent3 4 3 2 3 2 2" xfId="18883"/>
    <cellStyle name="40% - Accent3 4 3 2 3 2 2 2" xfId="39412"/>
    <cellStyle name="40% - Accent3 4 3 2 3 2 3" xfId="29147"/>
    <cellStyle name="40% - Accent3 4 3 2 3 3" xfId="13627"/>
    <cellStyle name="40% - Accent3 4 3 2 3 3 2" xfId="34156"/>
    <cellStyle name="40% - Accent3 4 3 2 3 4" xfId="23891"/>
    <cellStyle name="40% - Accent3 4 3 2 3 5" xfId="44683"/>
    <cellStyle name="40% - Accent3 4 3 2 4" xfId="6127"/>
    <cellStyle name="40% - Accent3 4 3 2 4 2" xfId="16395"/>
    <cellStyle name="40% - Accent3 4 3 2 4 2 2" xfId="36924"/>
    <cellStyle name="40% - Accent3 4 3 2 4 3" xfId="26659"/>
    <cellStyle name="40% - Accent3 4 3 2 5" xfId="11139"/>
    <cellStyle name="40% - Accent3 4 3 2 5 2" xfId="31668"/>
    <cellStyle name="40% - Accent3 4 3 2 6" xfId="21403"/>
    <cellStyle name="40% - Accent3 4 3 2 7" xfId="42195"/>
    <cellStyle name="40% - Accent3 4 3 3" xfId="1617"/>
    <cellStyle name="40% - Accent3 4 3 3 2" xfId="4106"/>
    <cellStyle name="40% - Accent3 4 3 3 2 2" xfId="9362"/>
    <cellStyle name="40% - Accent3 4 3 3 2 2 2" xfId="19630"/>
    <cellStyle name="40% - Accent3 4 3 3 2 2 2 2" xfId="40159"/>
    <cellStyle name="40% - Accent3 4 3 3 2 2 3" xfId="29894"/>
    <cellStyle name="40% - Accent3 4 3 3 2 3" xfId="14374"/>
    <cellStyle name="40% - Accent3 4 3 3 2 3 2" xfId="34903"/>
    <cellStyle name="40% - Accent3 4 3 3 2 4" xfId="24638"/>
    <cellStyle name="40% - Accent3 4 3 3 2 5" xfId="45430"/>
    <cellStyle name="40% - Accent3 4 3 3 3" xfId="6874"/>
    <cellStyle name="40% - Accent3 4 3 3 3 2" xfId="17142"/>
    <cellStyle name="40% - Accent3 4 3 3 3 2 2" xfId="37671"/>
    <cellStyle name="40% - Accent3 4 3 3 3 3" xfId="27406"/>
    <cellStyle name="40% - Accent3 4 3 3 4" xfId="11886"/>
    <cellStyle name="40% - Accent3 4 3 3 4 2" xfId="32415"/>
    <cellStyle name="40% - Accent3 4 3 3 5" xfId="22150"/>
    <cellStyle name="40% - Accent3 4 3 3 6" xfId="42942"/>
    <cellStyle name="40% - Accent3 4 3 4" xfId="2861"/>
    <cellStyle name="40% - Accent3 4 3 4 2" xfId="8117"/>
    <cellStyle name="40% - Accent3 4 3 4 2 2" xfId="18385"/>
    <cellStyle name="40% - Accent3 4 3 4 2 2 2" xfId="38914"/>
    <cellStyle name="40% - Accent3 4 3 4 2 3" xfId="28649"/>
    <cellStyle name="40% - Accent3 4 3 4 3" xfId="13129"/>
    <cellStyle name="40% - Accent3 4 3 4 3 2" xfId="33658"/>
    <cellStyle name="40% - Accent3 4 3 4 4" xfId="23393"/>
    <cellStyle name="40% - Accent3 4 3 4 5" xfId="44185"/>
    <cellStyle name="40% - Accent3 4 3 5" xfId="5629"/>
    <cellStyle name="40% - Accent3 4 3 5 2" xfId="15897"/>
    <cellStyle name="40% - Accent3 4 3 5 2 2" xfId="36426"/>
    <cellStyle name="40% - Accent3 4 3 5 3" xfId="26161"/>
    <cellStyle name="40% - Accent3 4 3 6" xfId="10641"/>
    <cellStyle name="40% - Accent3 4 3 6 2" xfId="31170"/>
    <cellStyle name="40% - Accent3 4 3 7" xfId="20905"/>
    <cellStyle name="40% - Accent3 4 3 8" xfId="41697"/>
    <cellStyle name="40% - Accent3 4 4" xfId="618"/>
    <cellStyle name="40% - Accent3 4 4 2" xfId="1867"/>
    <cellStyle name="40% - Accent3 4 4 2 2" xfId="4355"/>
    <cellStyle name="40% - Accent3 4 4 2 2 2" xfId="9611"/>
    <cellStyle name="40% - Accent3 4 4 2 2 2 2" xfId="19879"/>
    <cellStyle name="40% - Accent3 4 4 2 2 2 2 2" xfId="40408"/>
    <cellStyle name="40% - Accent3 4 4 2 2 2 3" xfId="30143"/>
    <cellStyle name="40% - Accent3 4 4 2 2 3" xfId="14623"/>
    <cellStyle name="40% - Accent3 4 4 2 2 3 2" xfId="35152"/>
    <cellStyle name="40% - Accent3 4 4 2 2 4" xfId="24887"/>
    <cellStyle name="40% - Accent3 4 4 2 2 5" xfId="45679"/>
    <cellStyle name="40% - Accent3 4 4 2 3" xfId="7123"/>
    <cellStyle name="40% - Accent3 4 4 2 3 2" xfId="17391"/>
    <cellStyle name="40% - Accent3 4 4 2 3 2 2" xfId="37920"/>
    <cellStyle name="40% - Accent3 4 4 2 3 3" xfId="27655"/>
    <cellStyle name="40% - Accent3 4 4 2 4" xfId="12135"/>
    <cellStyle name="40% - Accent3 4 4 2 4 2" xfId="32664"/>
    <cellStyle name="40% - Accent3 4 4 2 5" xfId="22399"/>
    <cellStyle name="40% - Accent3 4 4 2 6" xfId="43191"/>
    <cellStyle name="40% - Accent3 4 4 3" xfId="3110"/>
    <cellStyle name="40% - Accent3 4 4 3 2" xfId="8366"/>
    <cellStyle name="40% - Accent3 4 4 3 2 2" xfId="18634"/>
    <cellStyle name="40% - Accent3 4 4 3 2 2 2" xfId="39163"/>
    <cellStyle name="40% - Accent3 4 4 3 2 3" xfId="28898"/>
    <cellStyle name="40% - Accent3 4 4 3 3" xfId="13378"/>
    <cellStyle name="40% - Accent3 4 4 3 3 2" xfId="33907"/>
    <cellStyle name="40% - Accent3 4 4 3 4" xfId="23642"/>
    <cellStyle name="40% - Accent3 4 4 3 5" xfId="44434"/>
    <cellStyle name="40% - Accent3 4 4 4" xfId="5878"/>
    <cellStyle name="40% - Accent3 4 4 4 2" xfId="16146"/>
    <cellStyle name="40% - Accent3 4 4 4 2 2" xfId="36675"/>
    <cellStyle name="40% - Accent3 4 4 4 3" xfId="26410"/>
    <cellStyle name="40% - Accent3 4 4 5" xfId="10890"/>
    <cellStyle name="40% - Accent3 4 4 5 2" xfId="31419"/>
    <cellStyle name="40% - Accent3 4 4 6" xfId="21154"/>
    <cellStyle name="40% - Accent3 4 4 7" xfId="41946"/>
    <cellStyle name="40% - Accent3 4 5" xfId="1115"/>
    <cellStyle name="40% - Accent3 4 5 2" xfId="2364"/>
    <cellStyle name="40% - Accent3 4 5 2 2" xfId="4852"/>
    <cellStyle name="40% - Accent3 4 5 2 2 2" xfId="10108"/>
    <cellStyle name="40% - Accent3 4 5 2 2 2 2" xfId="20376"/>
    <cellStyle name="40% - Accent3 4 5 2 2 2 2 2" xfId="40905"/>
    <cellStyle name="40% - Accent3 4 5 2 2 2 3" xfId="30640"/>
    <cellStyle name="40% - Accent3 4 5 2 2 3" xfId="15120"/>
    <cellStyle name="40% - Accent3 4 5 2 2 3 2" xfId="35649"/>
    <cellStyle name="40% - Accent3 4 5 2 2 4" xfId="25384"/>
    <cellStyle name="40% - Accent3 4 5 2 2 5" xfId="46176"/>
    <cellStyle name="40% - Accent3 4 5 2 3" xfId="7620"/>
    <cellStyle name="40% - Accent3 4 5 2 3 2" xfId="17888"/>
    <cellStyle name="40% - Accent3 4 5 2 3 2 2" xfId="38417"/>
    <cellStyle name="40% - Accent3 4 5 2 3 3" xfId="28152"/>
    <cellStyle name="40% - Accent3 4 5 2 4" xfId="12632"/>
    <cellStyle name="40% - Accent3 4 5 2 4 2" xfId="33161"/>
    <cellStyle name="40% - Accent3 4 5 2 5" xfId="22896"/>
    <cellStyle name="40% - Accent3 4 5 2 6" xfId="43688"/>
    <cellStyle name="40% - Accent3 4 5 3" xfId="3607"/>
    <cellStyle name="40% - Accent3 4 5 3 2" xfId="8863"/>
    <cellStyle name="40% - Accent3 4 5 3 2 2" xfId="19131"/>
    <cellStyle name="40% - Accent3 4 5 3 2 2 2" xfId="39660"/>
    <cellStyle name="40% - Accent3 4 5 3 2 3" xfId="29395"/>
    <cellStyle name="40% - Accent3 4 5 3 3" xfId="13875"/>
    <cellStyle name="40% - Accent3 4 5 3 3 2" xfId="34404"/>
    <cellStyle name="40% - Accent3 4 5 3 4" xfId="24139"/>
    <cellStyle name="40% - Accent3 4 5 3 5" xfId="44931"/>
    <cellStyle name="40% - Accent3 4 5 4" xfId="6375"/>
    <cellStyle name="40% - Accent3 4 5 4 2" xfId="16643"/>
    <cellStyle name="40% - Accent3 4 5 4 2 2" xfId="37172"/>
    <cellStyle name="40% - Accent3 4 5 4 3" xfId="26907"/>
    <cellStyle name="40% - Accent3 4 5 5" xfId="11387"/>
    <cellStyle name="40% - Accent3 4 5 5 2" xfId="31916"/>
    <cellStyle name="40% - Accent3 4 5 6" xfId="21651"/>
    <cellStyle name="40% - Accent3 4 5 7" xfId="42443"/>
    <cellStyle name="40% - Accent3 4 6" xfId="1368"/>
    <cellStyle name="40% - Accent3 4 6 2" xfId="3857"/>
    <cellStyle name="40% - Accent3 4 6 2 2" xfId="9113"/>
    <cellStyle name="40% - Accent3 4 6 2 2 2" xfId="19381"/>
    <cellStyle name="40% - Accent3 4 6 2 2 2 2" xfId="39910"/>
    <cellStyle name="40% - Accent3 4 6 2 2 3" xfId="29645"/>
    <cellStyle name="40% - Accent3 4 6 2 3" xfId="14125"/>
    <cellStyle name="40% - Accent3 4 6 2 3 2" xfId="34654"/>
    <cellStyle name="40% - Accent3 4 6 2 4" xfId="24389"/>
    <cellStyle name="40% - Accent3 4 6 2 5" xfId="45181"/>
    <cellStyle name="40% - Accent3 4 6 3" xfId="6625"/>
    <cellStyle name="40% - Accent3 4 6 3 2" xfId="16893"/>
    <cellStyle name="40% - Accent3 4 6 3 2 2" xfId="37422"/>
    <cellStyle name="40% - Accent3 4 6 3 3" xfId="27157"/>
    <cellStyle name="40% - Accent3 4 6 4" xfId="11637"/>
    <cellStyle name="40% - Accent3 4 6 4 2" xfId="32166"/>
    <cellStyle name="40% - Accent3 4 6 5" xfId="21901"/>
    <cellStyle name="40% - Accent3 4 6 6" xfId="42693"/>
    <cellStyle name="40% - Accent3 4 7" xfId="2612"/>
    <cellStyle name="40% - Accent3 4 7 2" xfId="7868"/>
    <cellStyle name="40% - Accent3 4 7 2 2" xfId="18136"/>
    <cellStyle name="40% - Accent3 4 7 2 2 2" xfId="38665"/>
    <cellStyle name="40% - Accent3 4 7 2 3" xfId="28400"/>
    <cellStyle name="40% - Accent3 4 7 3" xfId="12880"/>
    <cellStyle name="40% - Accent3 4 7 3 2" xfId="33409"/>
    <cellStyle name="40% - Accent3 4 7 4" xfId="23144"/>
    <cellStyle name="40% - Accent3 4 7 5" xfId="43936"/>
    <cellStyle name="40% - Accent3 4 8" xfId="5380"/>
    <cellStyle name="40% - Accent3 4 8 2" xfId="15648"/>
    <cellStyle name="40% - Accent3 4 8 2 2" xfId="36177"/>
    <cellStyle name="40% - Accent3 4 8 3" xfId="25912"/>
    <cellStyle name="40% - Accent3 4 8 4" xfId="41448"/>
    <cellStyle name="40% - Accent3 4 9" xfId="5132"/>
    <cellStyle name="40% - Accent3 4 9 2" xfId="15400"/>
    <cellStyle name="40% - Accent3 4 9 2 2" xfId="35929"/>
    <cellStyle name="40% - Accent3 4 9 3" xfId="25664"/>
    <cellStyle name="40% - Accent3 5" xfId="172"/>
    <cellStyle name="40% - Accent3 5 10" xfId="20715"/>
    <cellStyle name="40% - Accent3 5 11" xfId="41259"/>
    <cellStyle name="40% - Accent3 5 2" xfId="425"/>
    <cellStyle name="40% - Accent3 5 2 2" xfId="926"/>
    <cellStyle name="40% - Accent3 5 2 2 2" xfId="2175"/>
    <cellStyle name="40% - Accent3 5 2 2 2 2" xfId="4663"/>
    <cellStyle name="40% - Accent3 5 2 2 2 2 2" xfId="9919"/>
    <cellStyle name="40% - Accent3 5 2 2 2 2 2 2" xfId="20187"/>
    <cellStyle name="40% - Accent3 5 2 2 2 2 2 2 2" xfId="40716"/>
    <cellStyle name="40% - Accent3 5 2 2 2 2 2 3" xfId="30451"/>
    <cellStyle name="40% - Accent3 5 2 2 2 2 3" xfId="14931"/>
    <cellStyle name="40% - Accent3 5 2 2 2 2 3 2" xfId="35460"/>
    <cellStyle name="40% - Accent3 5 2 2 2 2 4" xfId="25195"/>
    <cellStyle name="40% - Accent3 5 2 2 2 2 5" xfId="45987"/>
    <cellStyle name="40% - Accent3 5 2 2 2 3" xfId="7431"/>
    <cellStyle name="40% - Accent3 5 2 2 2 3 2" xfId="17699"/>
    <cellStyle name="40% - Accent3 5 2 2 2 3 2 2" xfId="38228"/>
    <cellStyle name="40% - Accent3 5 2 2 2 3 3" xfId="27963"/>
    <cellStyle name="40% - Accent3 5 2 2 2 4" xfId="12443"/>
    <cellStyle name="40% - Accent3 5 2 2 2 4 2" xfId="32972"/>
    <cellStyle name="40% - Accent3 5 2 2 2 5" xfId="22707"/>
    <cellStyle name="40% - Accent3 5 2 2 2 6" xfId="43499"/>
    <cellStyle name="40% - Accent3 5 2 2 3" xfId="3418"/>
    <cellStyle name="40% - Accent3 5 2 2 3 2" xfId="8674"/>
    <cellStyle name="40% - Accent3 5 2 2 3 2 2" xfId="18942"/>
    <cellStyle name="40% - Accent3 5 2 2 3 2 2 2" xfId="39471"/>
    <cellStyle name="40% - Accent3 5 2 2 3 2 3" xfId="29206"/>
    <cellStyle name="40% - Accent3 5 2 2 3 3" xfId="13686"/>
    <cellStyle name="40% - Accent3 5 2 2 3 3 2" xfId="34215"/>
    <cellStyle name="40% - Accent3 5 2 2 3 4" xfId="23950"/>
    <cellStyle name="40% - Accent3 5 2 2 3 5" xfId="44742"/>
    <cellStyle name="40% - Accent3 5 2 2 4" xfId="6186"/>
    <cellStyle name="40% - Accent3 5 2 2 4 2" xfId="16454"/>
    <cellStyle name="40% - Accent3 5 2 2 4 2 2" xfId="36983"/>
    <cellStyle name="40% - Accent3 5 2 2 4 3" xfId="26718"/>
    <cellStyle name="40% - Accent3 5 2 2 5" xfId="11198"/>
    <cellStyle name="40% - Accent3 5 2 2 5 2" xfId="31727"/>
    <cellStyle name="40% - Accent3 5 2 2 6" xfId="21462"/>
    <cellStyle name="40% - Accent3 5 2 2 7" xfId="42254"/>
    <cellStyle name="40% - Accent3 5 2 3" xfId="1676"/>
    <cellStyle name="40% - Accent3 5 2 3 2" xfId="4165"/>
    <cellStyle name="40% - Accent3 5 2 3 2 2" xfId="9421"/>
    <cellStyle name="40% - Accent3 5 2 3 2 2 2" xfId="19689"/>
    <cellStyle name="40% - Accent3 5 2 3 2 2 2 2" xfId="40218"/>
    <cellStyle name="40% - Accent3 5 2 3 2 2 3" xfId="29953"/>
    <cellStyle name="40% - Accent3 5 2 3 2 3" xfId="14433"/>
    <cellStyle name="40% - Accent3 5 2 3 2 3 2" xfId="34962"/>
    <cellStyle name="40% - Accent3 5 2 3 2 4" xfId="24697"/>
    <cellStyle name="40% - Accent3 5 2 3 2 5" xfId="45489"/>
    <cellStyle name="40% - Accent3 5 2 3 3" xfId="6933"/>
    <cellStyle name="40% - Accent3 5 2 3 3 2" xfId="17201"/>
    <cellStyle name="40% - Accent3 5 2 3 3 2 2" xfId="37730"/>
    <cellStyle name="40% - Accent3 5 2 3 3 3" xfId="27465"/>
    <cellStyle name="40% - Accent3 5 2 3 4" xfId="11945"/>
    <cellStyle name="40% - Accent3 5 2 3 4 2" xfId="32474"/>
    <cellStyle name="40% - Accent3 5 2 3 5" xfId="22209"/>
    <cellStyle name="40% - Accent3 5 2 3 6" xfId="43001"/>
    <cellStyle name="40% - Accent3 5 2 4" xfId="2920"/>
    <cellStyle name="40% - Accent3 5 2 4 2" xfId="8176"/>
    <cellStyle name="40% - Accent3 5 2 4 2 2" xfId="18444"/>
    <cellStyle name="40% - Accent3 5 2 4 2 2 2" xfId="38973"/>
    <cellStyle name="40% - Accent3 5 2 4 2 3" xfId="28708"/>
    <cellStyle name="40% - Accent3 5 2 4 3" xfId="13188"/>
    <cellStyle name="40% - Accent3 5 2 4 3 2" xfId="33717"/>
    <cellStyle name="40% - Accent3 5 2 4 4" xfId="23452"/>
    <cellStyle name="40% - Accent3 5 2 4 5" xfId="44244"/>
    <cellStyle name="40% - Accent3 5 2 5" xfId="5688"/>
    <cellStyle name="40% - Accent3 5 2 5 2" xfId="15956"/>
    <cellStyle name="40% - Accent3 5 2 5 2 2" xfId="36485"/>
    <cellStyle name="40% - Accent3 5 2 5 3" xfId="26220"/>
    <cellStyle name="40% - Accent3 5 2 6" xfId="10700"/>
    <cellStyle name="40% - Accent3 5 2 6 2" xfId="31229"/>
    <cellStyle name="40% - Accent3 5 2 7" xfId="20964"/>
    <cellStyle name="40% - Accent3 5 2 8" xfId="41756"/>
    <cellStyle name="40% - Accent3 5 3" xfId="677"/>
    <cellStyle name="40% - Accent3 5 3 2" xfId="1926"/>
    <cellStyle name="40% - Accent3 5 3 2 2" xfId="4414"/>
    <cellStyle name="40% - Accent3 5 3 2 2 2" xfId="9670"/>
    <cellStyle name="40% - Accent3 5 3 2 2 2 2" xfId="19938"/>
    <cellStyle name="40% - Accent3 5 3 2 2 2 2 2" xfId="40467"/>
    <cellStyle name="40% - Accent3 5 3 2 2 2 3" xfId="30202"/>
    <cellStyle name="40% - Accent3 5 3 2 2 3" xfId="14682"/>
    <cellStyle name="40% - Accent3 5 3 2 2 3 2" xfId="35211"/>
    <cellStyle name="40% - Accent3 5 3 2 2 4" xfId="24946"/>
    <cellStyle name="40% - Accent3 5 3 2 2 5" xfId="45738"/>
    <cellStyle name="40% - Accent3 5 3 2 3" xfId="7182"/>
    <cellStyle name="40% - Accent3 5 3 2 3 2" xfId="17450"/>
    <cellStyle name="40% - Accent3 5 3 2 3 2 2" xfId="37979"/>
    <cellStyle name="40% - Accent3 5 3 2 3 3" xfId="27714"/>
    <cellStyle name="40% - Accent3 5 3 2 4" xfId="12194"/>
    <cellStyle name="40% - Accent3 5 3 2 4 2" xfId="32723"/>
    <cellStyle name="40% - Accent3 5 3 2 5" xfId="22458"/>
    <cellStyle name="40% - Accent3 5 3 2 6" xfId="43250"/>
    <cellStyle name="40% - Accent3 5 3 3" xfId="3169"/>
    <cellStyle name="40% - Accent3 5 3 3 2" xfId="8425"/>
    <cellStyle name="40% - Accent3 5 3 3 2 2" xfId="18693"/>
    <cellStyle name="40% - Accent3 5 3 3 2 2 2" xfId="39222"/>
    <cellStyle name="40% - Accent3 5 3 3 2 3" xfId="28957"/>
    <cellStyle name="40% - Accent3 5 3 3 3" xfId="13437"/>
    <cellStyle name="40% - Accent3 5 3 3 3 2" xfId="33966"/>
    <cellStyle name="40% - Accent3 5 3 3 4" xfId="23701"/>
    <cellStyle name="40% - Accent3 5 3 3 5" xfId="44493"/>
    <cellStyle name="40% - Accent3 5 3 4" xfId="5937"/>
    <cellStyle name="40% - Accent3 5 3 4 2" xfId="16205"/>
    <cellStyle name="40% - Accent3 5 3 4 2 2" xfId="36734"/>
    <cellStyle name="40% - Accent3 5 3 4 3" xfId="26469"/>
    <cellStyle name="40% - Accent3 5 3 5" xfId="10949"/>
    <cellStyle name="40% - Accent3 5 3 5 2" xfId="31478"/>
    <cellStyle name="40% - Accent3 5 3 6" xfId="21213"/>
    <cellStyle name="40% - Accent3 5 3 7" xfId="42005"/>
    <cellStyle name="40% - Accent3 5 4" xfId="1174"/>
    <cellStyle name="40% - Accent3 5 4 2" xfId="2423"/>
    <cellStyle name="40% - Accent3 5 4 2 2" xfId="4911"/>
    <cellStyle name="40% - Accent3 5 4 2 2 2" xfId="10167"/>
    <cellStyle name="40% - Accent3 5 4 2 2 2 2" xfId="20435"/>
    <cellStyle name="40% - Accent3 5 4 2 2 2 2 2" xfId="40964"/>
    <cellStyle name="40% - Accent3 5 4 2 2 2 3" xfId="30699"/>
    <cellStyle name="40% - Accent3 5 4 2 2 3" xfId="15179"/>
    <cellStyle name="40% - Accent3 5 4 2 2 3 2" xfId="35708"/>
    <cellStyle name="40% - Accent3 5 4 2 2 4" xfId="25443"/>
    <cellStyle name="40% - Accent3 5 4 2 2 5" xfId="46235"/>
    <cellStyle name="40% - Accent3 5 4 2 3" xfId="7679"/>
    <cellStyle name="40% - Accent3 5 4 2 3 2" xfId="17947"/>
    <cellStyle name="40% - Accent3 5 4 2 3 2 2" xfId="38476"/>
    <cellStyle name="40% - Accent3 5 4 2 3 3" xfId="28211"/>
    <cellStyle name="40% - Accent3 5 4 2 4" xfId="12691"/>
    <cellStyle name="40% - Accent3 5 4 2 4 2" xfId="33220"/>
    <cellStyle name="40% - Accent3 5 4 2 5" xfId="22955"/>
    <cellStyle name="40% - Accent3 5 4 2 6" xfId="43747"/>
    <cellStyle name="40% - Accent3 5 4 3" xfId="3666"/>
    <cellStyle name="40% - Accent3 5 4 3 2" xfId="8922"/>
    <cellStyle name="40% - Accent3 5 4 3 2 2" xfId="19190"/>
    <cellStyle name="40% - Accent3 5 4 3 2 2 2" xfId="39719"/>
    <cellStyle name="40% - Accent3 5 4 3 2 3" xfId="29454"/>
    <cellStyle name="40% - Accent3 5 4 3 3" xfId="13934"/>
    <cellStyle name="40% - Accent3 5 4 3 3 2" xfId="34463"/>
    <cellStyle name="40% - Accent3 5 4 3 4" xfId="24198"/>
    <cellStyle name="40% - Accent3 5 4 3 5" xfId="44990"/>
    <cellStyle name="40% - Accent3 5 4 4" xfId="6434"/>
    <cellStyle name="40% - Accent3 5 4 4 2" xfId="16702"/>
    <cellStyle name="40% - Accent3 5 4 4 2 2" xfId="37231"/>
    <cellStyle name="40% - Accent3 5 4 4 3" xfId="26966"/>
    <cellStyle name="40% - Accent3 5 4 5" xfId="11446"/>
    <cellStyle name="40% - Accent3 5 4 5 2" xfId="31975"/>
    <cellStyle name="40% - Accent3 5 4 6" xfId="21710"/>
    <cellStyle name="40% - Accent3 5 4 7" xfId="42502"/>
    <cellStyle name="40% - Accent3 5 5" xfId="1427"/>
    <cellStyle name="40% - Accent3 5 5 2" xfId="3916"/>
    <cellStyle name="40% - Accent3 5 5 2 2" xfId="9172"/>
    <cellStyle name="40% - Accent3 5 5 2 2 2" xfId="19440"/>
    <cellStyle name="40% - Accent3 5 5 2 2 2 2" xfId="39969"/>
    <cellStyle name="40% - Accent3 5 5 2 2 3" xfId="29704"/>
    <cellStyle name="40% - Accent3 5 5 2 3" xfId="14184"/>
    <cellStyle name="40% - Accent3 5 5 2 3 2" xfId="34713"/>
    <cellStyle name="40% - Accent3 5 5 2 4" xfId="24448"/>
    <cellStyle name="40% - Accent3 5 5 2 5" xfId="45240"/>
    <cellStyle name="40% - Accent3 5 5 3" xfId="6684"/>
    <cellStyle name="40% - Accent3 5 5 3 2" xfId="16952"/>
    <cellStyle name="40% - Accent3 5 5 3 2 2" xfId="37481"/>
    <cellStyle name="40% - Accent3 5 5 3 3" xfId="27216"/>
    <cellStyle name="40% - Accent3 5 5 4" xfId="11696"/>
    <cellStyle name="40% - Accent3 5 5 4 2" xfId="32225"/>
    <cellStyle name="40% - Accent3 5 5 5" xfId="21960"/>
    <cellStyle name="40% - Accent3 5 5 6" xfId="42752"/>
    <cellStyle name="40% - Accent3 5 6" xfId="2671"/>
    <cellStyle name="40% - Accent3 5 6 2" xfId="7927"/>
    <cellStyle name="40% - Accent3 5 6 2 2" xfId="18195"/>
    <cellStyle name="40% - Accent3 5 6 2 2 2" xfId="38724"/>
    <cellStyle name="40% - Accent3 5 6 2 3" xfId="28459"/>
    <cellStyle name="40% - Accent3 5 6 3" xfId="12939"/>
    <cellStyle name="40% - Accent3 5 6 3 2" xfId="33468"/>
    <cellStyle name="40% - Accent3 5 6 4" xfId="23203"/>
    <cellStyle name="40% - Accent3 5 6 5" xfId="43995"/>
    <cellStyle name="40% - Accent3 5 7" xfId="5439"/>
    <cellStyle name="40% - Accent3 5 7 2" xfId="15707"/>
    <cellStyle name="40% - Accent3 5 7 2 2" xfId="36236"/>
    <cellStyle name="40% - Accent3 5 7 3" xfId="25971"/>
    <cellStyle name="40% - Accent3 5 7 4" xfId="41507"/>
    <cellStyle name="40% - Accent3 5 8" xfId="5191"/>
    <cellStyle name="40% - Accent3 5 8 2" xfId="15459"/>
    <cellStyle name="40% - Accent3 5 8 2 2" xfId="35988"/>
    <cellStyle name="40% - Accent3 5 8 3" xfId="25723"/>
    <cellStyle name="40% - Accent3 5 9" xfId="10451"/>
    <cellStyle name="40% - Accent3 5 9 2" xfId="30980"/>
    <cellStyle name="40% - Accent3 6" xfId="290"/>
    <cellStyle name="40% - Accent3 6 10" xfId="20832"/>
    <cellStyle name="40% - Accent3 6 11" xfId="41376"/>
    <cellStyle name="40% - Accent3 6 2" xfId="542"/>
    <cellStyle name="40% - Accent3 6 2 2" xfId="1043"/>
    <cellStyle name="40% - Accent3 6 2 2 2" xfId="2292"/>
    <cellStyle name="40% - Accent3 6 2 2 2 2" xfId="4780"/>
    <cellStyle name="40% - Accent3 6 2 2 2 2 2" xfId="10036"/>
    <cellStyle name="40% - Accent3 6 2 2 2 2 2 2" xfId="20304"/>
    <cellStyle name="40% - Accent3 6 2 2 2 2 2 2 2" xfId="40833"/>
    <cellStyle name="40% - Accent3 6 2 2 2 2 2 3" xfId="30568"/>
    <cellStyle name="40% - Accent3 6 2 2 2 2 3" xfId="15048"/>
    <cellStyle name="40% - Accent3 6 2 2 2 2 3 2" xfId="35577"/>
    <cellStyle name="40% - Accent3 6 2 2 2 2 4" xfId="25312"/>
    <cellStyle name="40% - Accent3 6 2 2 2 2 5" xfId="46104"/>
    <cellStyle name="40% - Accent3 6 2 2 2 3" xfId="7548"/>
    <cellStyle name="40% - Accent3 6 2 2 2 3 2" xfId="17816"/>
    <cellStyle name="40% - Accent3 6 2 2 2 3 2 2" xfId="38345"/>
    <cellStyle name="40% - Accent3 6 2 2 2 3 3" xfId="28080"/>
    <cellStyle name="40% - Accent3 6 2 2 2 4" xfId="12560"/>
    <cellStyle name="40% - Accent3 6 2 2 2 4 2" xfId="33089"/>
    <cellStyle name="40% - Accent3 6 2 2 2 5" xfId="22824"/>
    <cellStyle name="40% - Accent3 6 2 2 2 6" xfId="43616"/>
    <cellStyle name="40% - Accent3 6 2 2 3" xfId="3535"/>
    <cellStyle name="40% - Accent3 6 2 2 3 2" xfId="8791"/>
    <cellStyle name="40% - Accent3 6 2 2 3 2 2" xfId="19059"/>
    <cellStyle name="40% - Accent3 6 2 2 3 2 2 2" xfId="39588"/>
    <cellStyle name="40% - Accent3 6 2 2 3 2 3" xfId="29323"/>
    <cellStyle name="40% - Accent3 6 2 2 3 3" xfId="13803"/>
    <cellStyle name="40% - Accent3 6 2 2 3 3 2" xfId="34332"/>
    <cellStyle name="40% - Accent3 6 2 2 3 4" xfId="24067"/>
    <cellStyle name="40% - Accent3 6 2 2 3 5" xfId="44859"/>
    <cellStyle name="40% - Accent3 6 2 2 4" xfId="6303"/>
    <cellStyle name="40% - Accent3 6 2 2 4 2" xfId="16571"/>
    <cellStyle name="40% - Accent3 6 2 2 4 2 2" xfId="37100"/>
    <cellStyle name="40% - Accent3 6 2 2 4 3" xfId="26835"/>
    <cellStyle name="40% - Accent3 6 2 2 5" xfId="11315"/>
    <cellStyle name="40% - Accent3 6 2 2 5 2" xfId="31844"/>
    <cellStyle name="40% - Accent3 6 2 2 6" xfId="21579"/>
    <cellStyle name="40% - Accent3 6 2 2 7" xfId="42371"/>
    <cellStyle name="40% - Accent3 6 2 3" xfId="1793"/>
    <cellStyle name="40% - Accent3 6 2 3 2" xfId="4282"/>
    <cellStyle name="40% - Accent3 6 2 3 2 2" xfId="9538"/>
    <cellStyle name="40% - Accent3 6 2 3 2 2 2" xfId="19806"/>
    <cellStyle name="40% - Accent3 6 2 3 2 2 2 2" xfId="40335"/>
    <cellStyle name="40% - Accent3 6 2 3 2 2 3" xfId="30070"/>
    <cellStyle name="40% - Accent3 6 2 3 2 3" xfId="14550"/>
    <cellStyle name="40% - Accent3 6 2 3 2 3 2" xfId="35079"/>
    <cellStyle name="40% - Accent3 6 2 3 2 4" xfId="24814"/>
    <cellStyle name="40% - Accent3 6 2 3 2 5" xfId="45606"/>
    <cellStyle name="40% - Accent3 6 2 3 3" xfId="7050"/>
    <cellStyle name="40% - Accent3 6 2 3 3 2" xfId="17318"/>
    <cellStyle name="40% - Accent3 6 2 3 3 2 2" xfId="37847"/>
    <cellStyle name="40% - Accent3 6 2 3 3 3" xfId="27582"/>
    <cellStyle name="40% - Accent3 6 2 3 4" xfId="12062"/>
    <cellStyle name="40% - Accent3 6 2 3 4 2" xfId="32591"/>
    <cellStyle name="40% - Accent3 6 2 3 5" xfId="22326"/>
    <cellStyle name="40% - Accent3 6 2 3 6" xfId="43118"/>
    <cellStyle name="40% - Accent3 6 2 4" xfId="3037"/>
    <cellStyle name="40% - Accent3 6 2 4 2" xfId="8293"/>
    <cellStyle name="40% - Accent3 6 2 4 2 2" xfId="18561"/>
    <cellStyle name="40% - Accent3 6 2 4 2 2 2" xfId="39090"/>
    <cellStyle name="40% - Accent3 6 2 4 2 3" xfId="28825"/>
    <cellStyle name="40% - Accent3 6 2 4 3" xfId="13305"/>
    <cellStyle name="40% - Accent3 6 2 4 3 2" xfId="33834"/>
    <cellStyle name="40% - Accent3 6 2 4 4" xfId="23569"/>
    <cellStyle name="40% - Accent3 6 2 4 5" xfId="44361"/>
    <cellStyle name="40% - Accent3 6 2 5" xfId="5805"/>
    <cellStyle name="40% - Accent3 6 2 5 2" xfId="16073"/>
    <cellStyle name="40% - Accent3 6 2 5 2 2" xfId="36602"/>
    <cellStyle name="40% - Accent3 6 2 5 3" xfId="26337"/>
    <cellStyle name="40% - Accent3 6 2 6" xfId="10817"/>
    <cellStyle name="40% - Accent3 6 2 6 2" xfId="31346"/>
    <cellStyle name="40% - Accent3 6 2 7" xfId="21081"/>
    <cellStyle name="40% - Accent3 6 2 8" xfId="41873"/>
    <cellStyle name="40% - Accent3 6 3" xfId="794"/>
    <cellStyle name="40% - Accent3 6 3 2" xfId="2043"/>
    <cellStyle name="40% - Accent3 6 3 2 2" xfId="4531"/>
    <cellStyle name="40% - Accent3 6 3 2 2 2" xfId="9787"/>
    <cellStyle name="40% - Accent3 6 3 2 2 2 2" xfId="20055"/>
    <cellStyle name="40% - Accent3 6 3 2 2 2 2 2" xfId="40584"/>
    <cellStyle name="40% - Accent3 6 3 2 2 2 3" xfId="30319"/>
    <cellStyle name="40% - Accent3 6 3 2 2 3" xfId="14799"/>
    <cellStyle name="40% - Accent3 6 3 2 2 3 2" xfId="35328"/>
    <cellStyle name="40% - Accent3 6 3 2 2 4" xfId="25063"/>
    <cellStyle name="40% - Accent3 6 3 2 2 5" xfId="45855"/>
    <cellStyle name="40% - Accent3 6 3 2 3" xfId="7299"/>
    <cellStyle name="40% - Accent3 6 3 2 3 2" xfId="17567"/>
    <cellStyle name="40% - Accent3 6 3 2 3 2 2" xfId="38096"/>
    <cellStyle name="40% - Accent3 6 3 2 3 3" xfId="27831"/>
    <cellStyle name="40% - Accent3 6 3 2 4" xfId="12311"/>
    <cellStyle name="40% - Accent3 6 3 2 4 2" xfId="32840"/>
    <cellStyle name="40% - Accent3 6 3 2 5" xfId="22575"/>
    <cellStyle name="40% - Accent3 6 3 2 6" xfId="43367"/>
    <cellStyle name="40% - Accent3 6 3 3" xfId="3286"/>
    <cellStyle name="40% - Accent3 6 3 3 2" xfId="8542"/>
    <cellStyle name="40% - Accent3 6 3 3 2 2" xfId="18810"/>
    <cellStyle name="40% - Accent3 6 3 3 2 2 2" xfId="39339"/>
    <cellStyle name="40% - Accent3 6 3 3 2 3" xfId="29074"/>
    <cellStyle name="40% - Accent3 6 3 3 3" xfId="13554"/>
    <cellStyle name="40% - Accent3 6 3 3 3 2" xfId="34083"/>
    <cellStyle name="40% - Accent3 6 3 3 4" xfId="23818"/>
    <cellStyle name="40% - Accent3 6 3 3 5" xfId="44610"/>
    <cellStyle name="40% - Accent3 6 3 4" xfId="6054"/>
    <cellStyle name="40% - Accent3 6 3 4 2" xfId="16322"/>
    <cellStyle name="40% - Accent3 6 3 4 2 2" xfId="36851"/>
    <cellStyle name="40% - Accent3 6 3 4 3" xfId="26586"/>
    <cellStyle name="40% - Accent3 6 3 5" xfId="11066"/>
    <cellStyle name="40% - Accent3 6 3 5 2" xfId="31595"/>
    <cellStyle name="40% - Accent3 6 3 6" xfId="21330"/>
    <cellStyle name="40% - Accent3 6 3 7" xfId="42122"/>
    <cellStyle name="40% - Accent3 6 4" xfId="1291"/>
    <cellStyle name="40% - Accent3 6 4 2" xfId="2540"/>
    <cellStyle name="40% - Accent3 6 4 2 2" xfId="5028"/>
    <cellStyle name="40% - Accent3 6 4 2 2 2" xfId="10284"/>
    <cellStyle name="40% - Accent3 6 4 2 2 2 2" xfId="20552"/>
    <cellStyle name="40% - Accent3 6 4 2 2 2 2 2" xfId="41081"/>
    <cellStyle name="40% - Accent3 6 4 2 2 2 3" xfId="30816"/>
    <cellStyle name="40% - Accent3 6 4 2 2 3" xfId="15296"/>
    <cellStyle name="40% - Accent3 6 4 2 2 3 2" xfId="35825"/>
    <cellStyle name="40% - Accent3 6 4 2 2 4" xfId="25560"/>
    <cellStyle name="40% - Accent3 6 4 2 2 5" xfId="46352"/>
    <cellStyle name="40% - Accent3 6 4 2 3" xfId="7796"/>
    <cellStyle name="40% - Accent3 6 4 2 3 2" xfId="18064"/>
    <cellStyle name="40% - Accent3 6 4 2 3 2 2" xfId="38593"/>
    <cellStyle name="40% - Accent3 6 4 2 3 3" xfId="28328"/>
    <cellStyle name="40% - Accent3 6 4 2 4" xfId="12808"/>
    <cellStyle name="40% - Accent3 6 4 2 4 2" xfId="33337"/>
    <cellStyle name="40% - Accent3 6 4 2 5" xfId="23072"/>
    <cellStyle name="40% - Accent3 6 4 2 6" xfId="43864"/>
    <cellStyle name="40% - Accent3 6 4 3" xfId="3783"/>
    <cellStyle name="40% - Accent3 6 4 3 2" xfId="9039"/>
    <cellStyle name="40% - Accent3 6 4 3 2 2" xfId="19307"/>
    <cellStyle name="40% - Accent3 6 4 3 2 2 2" xfId="39836"/>
    <cellStyle name="40% - Accent3 6 4 3 2 3" xfId="29571"/>
    <cellStyle name="40% - Accent3 6 4 3 3" xfId="14051"/>
    <cellStyle name="40% - Accent3 6 4 3 3 2" xfId="34580"/>
    <cellStyle name="40% - Accent3 6 4 3 4" xfId="24315"/>
    <cellStyle name="40% - Accent3 6 4 3 5" xfId="45107"/>
    <cellStyle name="40% - Accent3 6 4 4" xfId="6551"/>
    <cellStyle name="40% - Accent3 6 4 4 2" xfId="16819"/>
    <cellStyle name="40% - Accent3 6 4 4 2 2" xfId="37348"/>
    <cellStyle name="40% - Accent3 6 4 4 3" xfId="27083"/>
    <cellStyle name="40% - Accent3 6 4 5" xfId="11563"/>
    <cellStyle name="40% - Accent3 6 4 5 2" xfId="32092"/>
    <cellStyle name="40% - Accent3 6 4 6" xfId="21827"/>
    <cellStyle name="40% - Accent3 6 4 7" xfId="42619"/>
    <cellStyle name="40% - Accent3 6 5" xfId="1544"/>
    <cellStyle name="40% - Accent3 6 5 2" xfId="4033"/>
    <cellStyle name="40% - Accent3 6 5 2 2" xfId="9289"/>
    <cellStyle name="40% - Accent3 6 5 2 2 2" xfId="19557"/>
    <cellStyle name="40% - Accent3 6 5 2 2 2 2" xfId="40086"/>
    <cellStyle name="40% - Accent3 6 5 2 2 3" xfId="29821"/>
    <cellStyle name="40% - Accent3 6 5 2 3" xfId="14301"/>
    <cellStyle name="40% - Accent3 6 5 2 3 2" xfId="34830"/>
    <cellStyle name="40% - Accent3 6 5 2 4" xfId="24565"/>
    <cellStyle name="40% - Accent3 6 5 2 5" xfId="45357"/>
    <cellStyle name="40% - Accent3 6 5 3" xfId="6801"/>
    <cellStyle name="40% - Accent3 6 5 3 2" xfId="17069"/>
    <cellStyle name="40% - Accent3 6 5 3 2 2" xfId="37598"/>
    <cellStyle name="40% - Accent3 6 5 3 3" xfId="27333"/>
    <cellStyle name="40% - Accent3 6 5 4" xfId="11813"/>
    <cellStyle name="40% - Accent3 6 5 4 2" xfId="32342"/>
    <cellStyle name="40% - Accent3 6 5 5" xfId="22077"/>
    <cellStyle name="40% - Accent3 6 5 6" xfId="42869"/>
    <cellStyle name="40% - Accent3 6 6" xfId="2788"/>
    <cellStyle name="40% - Accent3 6 6 2" xfId="8044"/>
    <cellStyle name="40% - Accent3 6 6 2 2" xfId="18312"/>
    <cellStyle name="40% - Accent3 6 6 2 2 2" xfId="38841"/>
    <cellStyle name="40% - Accent3 6 6 2 3" xfId="28576"/>
    <cellStyle name="40% - Accent3 6 6 3" xfId="13056"/>
    <cellStyle name="40% - Accent3 6 6 3 2" xfId="33585"/>
    <cellStyle name="40% - Accent3 6 6 4" xfId="23320"/>
    <cellStyle name="40% - Accent3 6 6 5" xfId="44112"/>
    <cellStyle name="40% - Accent3 6 7" xfId="5556"/>
    <cellStyle name="40% - Accent3 6 7 2" xfId="15824"/>
    <cellStyle name="40% - Accent3 6 7 2 2" xfId="36353"/>
    <cellStyle name="40% - Accent3 6 7 3" xfId="26088"/>
    <cellStyle name="40% - Accent3 6 7 4" xfId="41624"/>
    <cellStyle name="40% - Accent3 6 8" xfId="5308"/>
    <cellStyle name="40% - Accent3 6 8 2" xfId="15576"/>
    <cellStyle name="40% - Accent3 6 8 2 2" xfId="36105"/>
    <cellStyle name="40% - Accent3 6 8 3" xfId="25840"/>
    <cellStyle name="40% - Accent3 6 9" xfId="10568"/>
    <cellStyle name="40% - Accent3 6 9 2" xfId="31097"/>
    <cellStyle name="40% - Accent3 7" xfId="303"/>
    <cellStyle name="40% - Accent3 7 2" xfId="807"/>
    <cellStyle name="40% - Accent3 7 2 2" xfId="2056"/>
    <cellStyle name="40% - Accent3 7 2 2 2" xfId="4544"/>
    <cellStyle name="40% - Accent3 7 2 2 2 2" xfId="9800"/>
    <cellStyle name="40% - Accent3 7 2 2 2 2 2" xfId="20068"/>
    <cellStyle name="40% - Accent3 7 2 2 2 2 2 2" xfId="40597"/>
    <cellStyle name="40% - Accent3 7 2 2 2 2 3" xfId="30332"/>
    <cellStyle name="40% - Accent3 7 2 2 2 3" xfId="14812"/>
    <cellStyle name="40% - Accent3 7 2 2 2 3 2" xfId="35341"/>
    <cellStyle name="40% - Accent3 7 2 2 2 4" xfId="25076"/>
    <cellStyle name="40% - Accent3 7 2 2 2 5" xfId="45868"/>
    <cellStyle name="40% - Accent3 7 2 2 3" xfId="7312"/>
    <cellStyle name="40% - Accent3 7 2 2 3 2" xfId="17580"/>
    <cellStyle name="40% - Accent3 7 2 2 3 2 2" xfId="38109"/>
    <cellStyle name="40% - Accent3 7 2 2 3 3" xfId="27844"/>
    <cellStyle name="40% - Accent3 7 2 2 4" xfId="12324"/>
    <cellStyle name="40% - Accent3 7 2 2 4 2" xfId="32853"/>
    <cellStyle name="40% - Accent3 7 2 2 5" xfId="22588"/>
    <cellStyle name="40% - Accent3 7 2 2 6" xfId="43380"/>
    <cellStyle name="40% - Accent3 7 2 3" xfId="3299"/>
    <cellStyle name="40% - Accent3 7 2 3 2" xfId="8555"/>
    <cellStyle name="40% - Accent3 7 2 3 2 2" xfId="18823"/>
    <cellStyle name="40% - Accent3 7 2 3 2 2 2" xfId="39352"/>
    <cellStyle name="40% - Accent3 7 2 3 2 3" xfId="29087"/>
    <cellStyle name="40% - Accent3 7 2 3 3" xfId="13567"/>
    <cellStyle name="40% - Accent3 7 2 3 3 2" xfId="34096"/>
    <cellStyle name="40% - Accent3 7 2 3 4" xfId="23831"/>
    <cellStyle name="40% - Accent3 7 2 3 5" xfId="44623"/>
    <cellStyle name="40% - Accent3 7 2 4" xfId="6067"/>
    <cellStyle name="40% - Accent3 7 2 4 2" xfId="16335"/>
    <cellStyle name="40% - Accent3 7 2 4 2 2" xfId="36864"/>
    <cellStyle name="40% - Accent3 7 2 4 3" xfId="26599"/>
    <cellStyle name="40% - Accent3 7 2 5" xfId="11079"/>
    <cellStyle name="40% - Accent3 7 2 5 2" xfId="31608"/>
    <cellStyle name="40% - Accent3 7 2 6" xfId="21343"/>
    <cellStyle name="40% - Accent3 7 2 7" xfId="42135"/>
    <cellStyle name="40% - Accent3 7 3" xfId="1557"/>
    <cellStyle name="40% - Accent3 7 3 2" xfId="4046"/>
    <cellStyle name="40% - Accent3 7 3 2 2" xfId="9302"/>
    <cellStyle name="40% - Accent3 7 3 2 2 2" xfId="19570"/>
    <cellStyle name="40% - Accent3 7 3 2 2 2 2" xfId="40099"/>
    <cellStyle name="40% - Accent3 7 3 2 2 3" xfId="29834"/>
    <cellStyle name="40% - Accent3 7 3 2 3" xfId="14314"/>
    <cellStyle name="40% - Accent3 7 3 2 3 2" xfId="34843"/>
    <cellStyle name="40% - Accent3 7 3 2 4" xfId="24578"/>
    <cellStyle name="40% - Accent3 7 3 2 5" xfId="45370"/>
    <cellStyle name="40% - Accent3 7 3 3" xfId="6814"/>
    <cellStyle name="40% - Accent3 7 3 3 2" xfId="17082"/>
    <cellStyle name="40% - Accent3 7 3 3 2 2" xfId="37611"/>
    <cellStyle name="40% - Accent3 7 3 3 3" xfId="27346"/>
    <cellStyle name="40% - Accent3 7 3 4" xfId="11826"/>
    <cellStyle name="40% - Accent3 7 3 4 2" xfId="32355"/>
    <cellStyle name="40% - Accent3 7 3 5" xfId="22090"/>
    <cellStyle name="40% - Accent3 7 3 6" xfId="42882"/>
    <cellStyle name="40% - Accent3 7 4" xfId="2801"/>
    <cellStyle name="40% - Accent3 7 4 2" xfId="8057"/>
    <cellStyle name="40% - Accent3 7 4 2 2" xfId="18325"/>
    <cellStyle name="40% - Accent3 7 4 2 2 2" xfId="38854"/>
    <cellStyle name="40% - Accent3 7 4 2 3" xfId="28589"/>
    <cellStyle name="40% - Accent3 7 4 3" xfId="13069"/>
    <cellStyle name="40% - Accent3 7 4 3 2" xfId="33598"/>
    <cellStyle name="40% - Accent3 7 4 4" xfId="23333"/>
    <cellStyle name="40% - Accent3 7 4 5" xfId="44125"/>
    <cellStyle name="40% - Accent3 7 5" xfId="5569"/>
    <cellStyle name="40% - Accent3 7 5 2" xfId="15837"/>
    <cellStyle name="40% - Accent3 7 5 2 2" xfId="36366"/>
    <cellStyle name="40% - Accent3 7 5 3" xfId="26101"/>
    <cellStyle name="40% - Accent3 7 6" xfId="10581"/>
    <cellStyle name="40% - Accent3 7 6 2" xfId="31110"/>
    <cellStyle name="40% - Accent3 7 7" xfId="20845"/>
    <cellStyle name="40% - Accent3 7 8" xfId="41637"/>
    <cellStyle name="40% - Accent3 8" xfId="555"/>
    <cellStyle name="40% - Accent3 8 2" xfId="1806"/>
    <cellStyle name="40% - Accent3 8 2 2" xfId="4295"/>
    <cellStyle name="40% - Accent3 8 2 2 2" xfId="9551"/>
    <cellStyle name="40% - Accent3 8 2 2 2 2" xfId="19819"/>
    <cellStyle name="40% - Accent3 8 2 2 2 2 2" xfId="40348"/>
    <cellStyle name="40% - Accent3 8 2 2 2 3" xfId="30083"/>
    <cellStyle name="40% - Accent3 8 2 2 3" xfId="14563"/>
    <cellStyle name="40% - Accent3 8 2 2 3 2" xfId="35092"/>
    <cellStyle name="40% - Accent3 8 2 2 4" xfId="24827"/>
    <cellStyle name="40% - Accent3 8 2 2 5" xfId="45619"/>
    <cellStyle name="40% - Accent3 8 2 3" xfId="7063"/>
    <cellStyle name="40% - Accent3 8 2 3 2" xfId="17331"/>
    <cellStyle name="40% - Accent3 8 2 3 2 2" xfId="37860"/>
    <cellStyle name="40% - Accent3 8 2 3 3" xfId="27595"/>
    <cellStyle name="40% - Accent3 8 2 4" xfId="12075"/>
    <cellStyle name="40% - Accent3 8 2 4 2" xfId="32604"/>
    <cellStyle name="40% - Accent3 8 2 5" xfId="22339"/>
    <cellStyle name="40% - Accent3 8 2 6" xfId="43131"/>
    <cellStyle name="40% - Accent3 8 3" xfId="3050"/>
    <cellStyle name="40% - Accent3 8 3 2" xfId="8306"/>
    <cellStyle name="40% - Accent3 8 3 2 2" xfId="18574"/>
    <cellStyle name="40% - Accent3 8 3 2 2 2" xfId="39103"/>
    <cellStyle name="40% - Accent3 8 3 2 3" xfId="28838"/>
    <cellStyle name="40% - Accent3 8 3 3" xfId="13318"/>
    <cellStyle name="40% - Accent3 8 3 3 2" xfId="33847"/>
    <cellStyle name="40% - Accent3 8 3 4" xfId="23582"/>
    <cellStyle name="40% - Accent3 8 3 5" xfId="44374"/>
    <cellStyle name="40% - Accent3 8 4" xfId="5818"/>
    <cellStyle name="40% - Accent3 8 4 2" xfId="16086"/>
    <cellStyle name="40% - Accent3 8 4 2 2" xfId="36615"/>
    <cellStyle name="40% - Accent3 8 4 3" xfId="26350"/>
    <cellStyle name="40% - Accent3 8 5" xfId="10830"/>
    <cellStyle name="40% - Accent3 8 5 2" xfId="31359"/>
    <cellStyle name="40% - Accent3 8 6" xfId="21094"/>
    <cellStyle name="40% - Accent3 8 7" xfId="41886"/>
    <cellStyle name="40% - Accent3 9" xfId="1057"/>
    <cellStyle name="40% - Accent3 9 2" xfId="2306"/>
    <cellStyle name="40% - Accent3 9 2 2" xfId="4794"/>
    <cellStyle name="40% - Accent3 9 2 2 2" xfId="10050"/>
    <cellStyle name="40% - Accent3 9 2 2 2 2" xfId="20318"/>
    <cellStyle name="40% - Accent3 9 2 2 2 2 2" xfId="40847"/>
    <cellStyle name="40% - Accent3 9 2 2 2 3" xfId="30582"/>
    <cellStyle name="40% - Accent3 9 2 2 3" xfId="15062"/>
    <cellStyle name="40% - Accent3 9 2 2 3 2" xfId="35591"/>
    <cellStyle name="40% - Accent3 9 2 2 4" xfId="25326"/>
    <cellStyle name="40% - Accent3 9 2 2 5" xfId="46118"/>
    <cellStyle name="40% - Accent3 9 2 3" xfId="7562"/>
    <cellStyle name="40% - Accent3 9 2 3 2" xfId="17830"/>
    <cellStyle name="40% - Accent3 9 2 3 2 2" xfId="38359"/>
    <cellStyle name="40% - Accent3 9 2 3 3" xfId="28094"/>
    <cellStyle name="40% - Accent3 9 2 4" xfId="12574"/>
    <cellStyle name="40% - Accent3 9 2 4 2" xfId="33103"/>
    <cellStyle name="40% - Accent3 9 2 5" xfId="22838"/>
    <cellStyle name="40% - Accent3 9 2 6" xfId="43630"/>
    <cellStyle name="40% - Accent3 9 3" xfId="3549"/>
    <cellStyle name="40% - Accent3 9 3 2" xfId="8805"/>
    <cellStyle name="40% - Accent3 9 3 2 2" xfId="19073"/>
    <cellStyle name="40% - Accent3 9 3 2 2 2" xfId="39602"/>
    <cellStyle name="40% - Accent3 9 3 2 3" xfId="29337"/>
    <cellStyle name="40% - Accent3 9 3 3" xfId="13817"/>
    <cellStyle name="40% - Accent3 9 3 3 2" xfId="34346"/>
    <cellStyle name="40% - Accent3 9 3 4" xfId="24081"/>
    <cellStyle name="40% - Accent3 9 3 5" xfId="44873"/>
    <cellStyle name="40% - Accent3 9 4" xfId="6317"/>
    <cellStyle name="40% - Accent3 9 4 2" xfId="16585"/>
    <cellStyle name="40% - Accent3 9 4 2 2" xfId="37114"/>
    <cellStyle name="40% - Accent3 9 4 3" xfId="26849"/>
    <cellStyle name="40% - Accent3 9 5" xfId="11329"/>
    <cellStyle name="40% - Accent3 9 5 2" xfId="31858"/>
    <cellStyle name="40% - Accent3 9 6" xfId="21593"/>
    <cellStyle name="40% - Accent3 9 7" xfId="42385"/>
    <cellStyle name="40% - Accent4" xfId="31" builtinId="43" customBuiltin="1"/>
    <cellStyle name="40% - Accent4 10" xfId="1307"/>
    <cellStyle name="40% - Accent4 10 2" xfId="3799"/>
    <cellStyle name="40% - Accent4 10 2 2" xfId="9055"/>
    <cellStyle name="40% - Accent4 10 2 2 2" xfId="19323"/>
    <cellStyle name="40% - Accent4 10 2 2 2 2" xfId="39852"/>
    <cellStyle name="40% - Accent4 10 2 2 3" xfId="29587"/>
    <cellStyle name="40% - Accent4 10 2 3" xfId="14067"/>
    <cellStyle name="40% - Accent4 10 2 3 2" xfId="34596"/>
    <cellStyle name="40% - Accent4 10 2 4" xfId="24331"/>
    <cellStyle name="40% - Accent4 10 2 5" xfId="45123"/>
    <cellStyle name="40% - Accent4 10 3" xfId="6567"/>
    <cellStyle name="40% - Accent4 10 3 2" xfId="16835"/>
    <cellStyle name="40% - Accent4 10 3 2 2" xfId="37364"/>
    <cellStyle name="40% - Accent4 10 3 3" xfId="27099"/>
    <cellStyle name="40% - Accent4 10 4" xfId="11579"/>
    <cellStyle name="40% - Accent4 10 4 2" xfId="32108"/>
    <cellStyle name="40% - Accent4 10 5" xfId="21843"/>
    <cellStyle name="40% - Accent4 10 6" xfId="42635"/>
    <cellStyle name="40% - Accent4 11" xfId="2556"/>
    <cellStyle name="40% - Accent4 11 2" xfId="7812"/>
    <cellStyle name="40% - Accent4 11 2 2" xfId="18080"/>
    <cellStyle name="40% - Accent4 11 2 2 2" xfId="38609"/>
    <cellStyle name="40% - Accent4 11 2 3" xfId="28344"/>
    <cellStyle name="40% - Accent4 11 3" xfId="12824"/>
    <cellStyle name="40% - Accent4 11 3 2" xfId="33353"/>
    <cellStyle name="40% - Accent4 11 4" xfId="23088"/>
    <cellStyle name="40% - Accent4 11 5" xfId="43880"/>
    <cellStyle name="40% - Accent4 12" xfId="5047"/>
    <cellStyle name="40% - Accent4 12 2" xfId="10303"/>
    <cellStyle name="40% - Accent4 12 2 2" xfId="20571"/>
    <cellStyle name="40% - Accent4 12 2 2 2" xfId="41100"/>
    <cellStyle name="40% - Accent4 12 2 3" xfId="30835"/>
    <cellStyle name="40% - Accent4 12 3" xfId="15315"/>
    <cellStyle name="40% - Accent4 12 3 2" xfId="35844"/>
    <cellStyle name="40% - Accent4 12 4" xfId="25579"/>
    <cellStyle name="40% - Accent4 12 5" xfId="46371"/>
    <cellStyle name="40% - Accent4 13" xfId="5062"/>
    <cellStyle name="40% - Accent4 13 2" xfId="10318"/>
    <cellStyle name="40% - Accent4 13 2 2" xfId="20586"/>
    <cellStyle name="40% - Accent4 13 2 2 2" xfId="41115"/>
    <cellStyle name="40% - Accent4 13 2 3" xfId="30850"/>
    <cellStyle name="40% - Accent4 13 3" xfId="15330"/>
    <cellStyle name="40% - Accent4 13 3 2" xfId="35859"/>
    <cellStyle name="40% - Accent4 13 4" xfId="25594"/>
    <cellStyle name="40% - Accent4 13 5" xfId="46386"/>
    <cellStyle name="40% - Accent4 14" xfId="5324"/>
    <cellStyle name="40% - Accent4 14 2" xfId="15592"/>
    <cellStyle name="40% - Accent4 14 2 2" xfId="36121"/>
    <cellStyle name="40% - Accent4 14 3" xfId="25856"/>
    <cellStyle name="40% - Accent4 14 4" xfId="41392"/>
    <cellStyle name="40% - Accent4 15" xfId="5076"/>
    <cellStyle name="40% - Accent4 15 2" xfId="15344"/>
    <cellStyle name="40% - Accent4 15 2 2" xfId="35873"/>
    <cellStyle name="40% - Accent4 15 3" xfId="25608"/>
    <cellStyle name="40% - Accent4 16" xfId="10331"/>
    <cellStyle name="40% - Accent4 16 2" xfId="30863"/>
    <cellStyle name="40% - Accent4 17" xfId="20600"/>
    <cellStyle name="40% - Accent4 18" xfId="41130"/>
    <cellStyle name="40% - Accent4 19" xfId="41144"/>
    <cellStyle name="40% - Accent4 2" xfId="62"/>
    <cellStyle name="40% - Accent4 2 10" xfId="5094"/>
    <cellStyle name="40% - Accent4 2 10 2" xfId="15362"/>
    <cellStyle name="40% - Accent4 2 10 2 2" xfId="35891"/>
    <cellStyle name="40% - Accent4 2 10 3" xfId="25626"/>
    <cellStyle name="40% - Accent4 2 11" xfId="10354"/>
    <cellStyle name="40% - Accent4 2 11 2" xfId="30883"/>
    <cellStyle name="40% - Accent4 2 12" xfId="20618"/>
    <cellStyle name="40% - Accent4 2 13" xfId="41162"/>
    <cellStyle name="40% - Accent4 2 2" xfId="134"/>
    <cellStyle name="40% - Accent4 2 2 10" xfId="10414"/>
    <cellStyle name="40% - Accent4 2 2 10 2" xfId="30943"/>
    <cellStyle name="40% - Accent4 2 2 11" xfId="20678"/>
    <cellStyle name="40% - Accent4 2 2 12" xfId="41222"/>
    <cellStyle name="40% - Accent4 2 2 2" xfId="253"/>
    <cellStyle name="40% - Accent4 2 2 2 10" xfId="20795"/>
    <cellStyle name="40% - Accent4 2 2 2 11" xfId="41339"/>
    <cellStyle name="40% - Accent4 2 2 2 2" xfId="505"/>
    <cellStyle name="40% - Accent4 2 2 2 2 2" xfId="1006"/>
    <cellStyle name="40% - Accent4 2 2 2 2 2 2" xfId="2255"/>
    <cellStyle name="40% - Accent4 2 2 2 2 2 2 2" xfId="4743"/>
    <cellStyle name="40% - Accent4 2 2 2 2 2 2 2 2" xfId="9999"/>
    <cellStyle name="40% - Accent4 2 2 2 2 2 2 2 2 2" xfId="20267"/>
    <cellStyle name="40% - Accent4 2 2 2 2 2 2 2 2 2 2" xfId="40796"/>
    <cellStyle name="40% - Accent4 2 2 2 2 2 2 2 2 3" xfId="30531"/>
    <cellStyle name="40% - Accent4 2 2 2 2 2 2 2 3" xfId="15011"/>
    <cellStyle name="40% - Accent4 2 2 2 2 2 2 2 3 2" xfId="35540"/>
    <cellStyle name="40% - Accent4 2 2 2 2 2 2 2 4" xfId="25275"/>
    <cellStyle name="40% - Accent4 2 2 2 2 2 2 2 5" xfId="46067"/>
    <cellStyle name="40% - Accent4 2 2 2 2 2 2 3" xfId="7511"/>
    <cellStyle name="40% - Accent4 2 2 2 2 2 2 3 2" xfId="17779"/>
    <cellStyle name="40% - Accent4 2 2 2 2 2 2 3 2 2" xfId="38308"/>
    <cellStyle name="40% - Accent4 2 2 2 2 2 2 3 3" xfId="28043"/>
    <cellStyle name="40% - Accent4 2 2 2 2 2 2 4" xfId="12523"/>
    <cellStyle name="40% - Accent4 2 2 2 2 2 2 4 2" xfId="33052"/>
    <cellStyle name="40% - Accent4 2 2 2 2 2 2 5" xfId="22787"/>
    <cellStyle name="40% - Accent4 2 2 2 2 2 2 6" xfId="43579"/>
    <cellStyle name="40% - Accent4 2 2 2 2 2 3" xfId="3498"/>
    <cellStyle name="40% - Accent4 2 2 2 2 2 3 2" xfId="8754"/>
    <cellStyle name="40% - Accent4 2 2 2 2 2 3 2 2" xfId="19022"/>
    <cellStyle name="40% - Accent4 2 2 2 2 2 3 2 2 2" xfId="39551"/>
    <cellStyle name="40% - Accent4 2 2 2 2 2 3 2 3" xfId="29286"/>
    <cellStyle name="40% - Accent4 2 2 2 2 2 3 3" xfId="13766"/>
    <cellStyle name="40% - Accent4 2 2 2 2 2 3 3 2" xfId="34295"/>
    <cellStyle name="40% - Accent4 2 2 2 2 2 3 4" xfId="24030"/>
    <cellStyle name="40% - Accent4 2 2 2 2 2 3 5" xfId="44822"/>
    <cellStyle name="40% - Accent4 2 2 2 2 2 4" xfId="6266"/>
    <cellStyle name="40% - Accent4 2 2 2 2 2 4 2" xfId="16534"/>
    <cellStyle name="40% - Accent4 2 2 2 2 2 4 2 2" xfId="37063"/>
    <cellStyle name="40% - Accent4 2 2 2 2 2 4 3" xfId="26798"/>
    <cellStyle name="40% - Accent4 2 2 2 2 2 5" xfId="11278"/>
    <cellStyle name="40% - Accent4 2 2 2 2 2 5 2" xfId="31807"/>
    <cellStyle name="40% - Accent4 2 2 2 2 2 6" xfId="21542"/>
    <cellStyle name="40% - Accent4 2 2 2 2 2 7" xfId="42334"/>
    <cellStyle name="40% - Accent4 2 2 2 2 3" xfId="1756"/>
    <cellStyle name="40% - Accent4 2 2 2 2 3 2" xfId="4245"/>
    <cellStyle name="40% - Accent4 2 2 2 2 3 2 2" xfId="9501"/>
    <cellStyle name="40% - Accent4 2 2 2 2 3 2 2 2" xfId="19769"/>
    <cellStyle name="40% - Accent4 2 2 2 2 3 2 2 2 2" xfId="40298"/>
    <cellStyle name="40% - Accent4 2 2 2 2 3 2 2 3" xfId="30033"/>
    <cellStyle name="40% - Accent4 2 2 2 2 3 2 3" xfId="14513"/>
    <cellStyle name="40% - Accent4 2 2 2 2 3 2 3 2" xfId="35042"/>
    <cellStyle name="40% - Accent4 2 2 2 2 3 2 4" xfId="24777"/>
    <cellStyle name="40% - Accent4 2 2 2 2 3 2 5" xfId="45569"/>
    <cellStyle name="40% - Accent4 2 2 2 2 3 3" xfId="7013"/>
    <cellStyle name="40% - Accent4 2 2 2 2 3 3 2" xfId="17281"/>
    <cellStyle name="40% - Accent4 2 2 2 2 3 3 2 2" xfId="37810"/>
    <cellStyle name="40% - Accent4 2 2 2 2 3 3 3" xfId="27545"/>
    <cellStyle name="40% - Accent4 2 2 2 2 3 4" xfId="12025"/>
    <cellStyle name="40% - Accent4 2 2 2 2 3 4 2" xfId="32554"/>
    <cellStyle name="40% - Accent4 2 2 2 2 3 5" xfId="22289"/>
    <cellStyle name="40% - Accent4 2 2 2 2 3 6" xfId="43081"/>
    <cellStyle name="40% - Accent4 2 2 2 2 4" xfId="3000"/>
    <cellStyle name="40% - Accent4 2 2 2 2 4 2" xfId="8256"/>
    <cellStyle name="40% - Accent4 2 2 2 2 4 2 2" xfId="18524"/>
    <cellStyle name="40% - Accent4 2 2 2 2 4 2 2 2" xfId="39053"/>
    <cellStyle name="40% - Accent4 2 2 2 2 4 2 3" xfId="28788"/>
    <cellStyle name="40% - Accent4 2 2 2 2 4 3" xfId="13268"/>
    <cellStyle name="40% - Accent4 2 2 2 2 4 3 2" xfId="33797"/>
    <cellStyle name="40% - Accent4 2 2 2 2 4 4" xfId="23532"/>
    <cellStyle name="40% - Accent4 2 2 2 2 4 5" xfId="44324"/>
    <cellStyle name="40% - Accent4 2 2 2 2 5" xfId="5768"/>
    <cellStyle name="40% - Accent4 2 2 2 2 5 2" xfId="16036"/>
    <cellStyle name="40% - Accent4 2 2 2 2 5 2 2" xfId="36565"/>
    <cellStyle name="40% - Accent4 2 2 2 2 5 3" xfId="26300"/>
    <cellStyle name="40% - Accent4 2 2 2 2 6" xfId="10780"/>
    <cellStyle name="40% - Accent4 2 2 2 2 6 2" xfId="31309"/>
    <cellStyle name="40% - Accent4 2 2 2 2 7" xfId="21044"/>
    <cellStyle name="40% - Accent4 2 2 2 2 8" xfId="41836"/>
    <cellStyle name="40% - Accent4 2 2 2 3" xfId="757"/>
    <cellStyle name="40% - Accent4 2 2 2 3 2" xfId="2006"/>
    <cellStyle name="40% - Accent4 2 2 2 3 2 2" xfId="4494"/>
    <cellStyle name="40% - Accent4 2 2 2 3 2 2 2" xfId="9750"/>
    <cellStyle name="40% - Accent4 2 2 2 3 2 2 2 2" xfId="20018"/>
    <cellStyle name="40% - Accent4 2 2 2 3 2 2 2 2 2" xfId="40547"/>
    <cellStyle name="40% - Accent4 2 2 2 3 2 2 2 3" xfId="30282"/>
    <cellStyle name="40% - Accent4 2 2 2 3 2 2 3" xfId="14762"/>
    <cellStyle name="40% - Accent4 2 2 2 3 2 2 3 2" xfId="35291"/>
    <cellStyle name="40% - Accent4 2 2 2 3 2 2 4" xfId="25026"/>
    <cellStyle name="40% - Accent4 2 2 2 3 2 2 5" xfId="45818"/>
    <cellStyle name="40% - Accent4 2 2 2 3 2 3" xfId="7262"/>
    <cellStyle name="40% - Accent4 2 2 2 3 2 3 2" xfId="17530"/>
    <cellStyle name="40% - Accent4 2 2 2 3 2 3 2 2" xfId="38059"/>
    <cellStyle name="40% - Accent4 2 2 2 3 2 3 3" xfId="27794"/>
    <cellStyle name="40% - Accent4 2 2 2 3 2 4" xfId="12274"/>
    <cellStyle name="40% - Accent4 2 2 2 3 2 4 2" xfId="32803"/>
    <cellStyle name="40% - Accent4 2 2 2 3 2 5" xfId="22538"/>
    <cellStyle name="40% - Accent4 2 2 2 3 2 6" xfId="43330"/>
    <cellStyle name="40% - Accent4 2 2 2 3 3" xfId="3249"/>
    <cellStyle name="40% - Accent4 2 2 2 3 3 2" xfId="8505"/>
    <cellStyle name="40% - Accent4 2 2 2 3 3 2 2" xfId="18773"/>
    <cellStyle name="40% - Accent4 2 2 2 3 3 2 2 2" xfId="39302"/>
    <cellStyle name="40% - Accent4 2 2 2 3 3 2 3" xfId="29037"/>
    <cellStyle name="40% - Accent4 2 2 2 3 3 3" xfId="13517"/>
    <cellStyle name="40% - Accent4 2 2 2 3 3 3 2" xfId="34046"/>
    <cellStyle name="40% - Accent4 2 2 2 3 3 4" xfId="23781"/>
    <cellStyle name="40% - Accent4 2 2 2 3 3 5" xfId="44573"/>
    <cellStyle name="40% - Accent4 2 2 2 3 4" xfId="6017"/>
    <cellStyle name="40% - Accent4 2 2 2 3 4 2" xfId="16285"/>
    <cellStyle name="40% - Accent4 2 2 2 3 4 2 2" xfId="36814"/>
    <cellStyle name="40% - Accent4 2 2 2 3 4 3" xfId="26549"/>
    <cellStyle name="40% - Accent4 2 2 2 3 5" xfId="11029"/>
    <cellStyle name="40% - Accent4 2 2 2 3 5 2" xfId="31558"/>
    <cellStyle name="40% - Accent4 2 2 2 3 6" xfId="21293"/>
    <cellStyle name="40% - Accent4 2 2 2 3 7" xfId="42085"/>
    <cellStyle name="40% - Accent4 2 2 2 4" xfId="1254"/>
    <cellStyle name="40% - Accent4 2 2 2 4 2" xfId="2503"/>
    <cellStyle name="40% - Accent4 2 2 2 4 2 2" xfId="4991"/>
    <cellStyle name="40% - Accent4 2 2 2 4 2 2 2" xfId="10247"/>
    <cellStyle name="40% - Accent4 2 2 2 4 2 2 2 2" xfId="20515"/>
    <cellStyle name="40% - Accent4 2 2 2 4 2 2 2 2 2" xfId="41044"/>
    <cellStyle name="40% - Accent4 2 2 2 4 2 2 2 3" xfId="30779"/>
    <cellStyle name="40% - Accent4 2 2 2 4 2 2 3" xfId="15259"/>
    <cellStyle name="40% - Accent4 2 2 2 4 2 2 3 2" xfId="35788"/>
    <cellStyle name="40% - Accent4 2 2 2 4 2 2 4" xfId="25523"/>
    <cellStyle name="40% - Accent4 2 2 2 4 2 2 5" xfId="46315"/>
    <cellStyle name="40% - Accent4 2 2 2 4 2 3" xfId="7759"/>
    <cellStyle name="40% - Accent4 2 2 2 4 2 3 2" xfId="18027"/>
    <cellStyle name="40% - Accent4 2 2 2 4 2 3 2 2" xfId="38556"/>
    <cellStyle name="40% - Accent4 2 2 2 4 2 3 3" xfId="28291"/>
    <cellStyle name="40% - Accent4 2 2 2 4 2 4" xfId="12771"/>
    <cellStyle name="40% - Accent4 2 2 2 4 2 4 2" xfId="33300"/>
    <cellStyle name="40% - Accent4 2 2 2 4 2 5" xfId="23035"/>
    <cellStyle name="40% - Accent4 2 2 2 4 2 6" xfId="43827"/>
    <cellStyle name="40% - Accent4 2 2 2 4 3" xfId="3746"/>
    <cellStyle name="40% - Accent4 2 2 2 4 3 2" xfId="9002"/>
    <cellStyle name="40% - Accent4 2 2 2 4 3 2 2" xfId="19270"/>
    <cellStyle name="40% - Accent4 2 2 2 4 3 2 2 2" xfId="39799"/>
    <cellStyle name="40% - Accent4 2 2 2 4 3 2 3" xfId="29534"/>
    <cellStyle name="40% - Accent4 2 2 2 4 3 3" xfId="14014"/>
    <cellStyle name="40% - Accent4 2 2 2 4 3 3 2" xfId="34543"/>
    <cellStyle name="40% - Accent4 2 2 2 4 3 4" xfId="24278"/>
    <cellStyle name="40% - Accent4 2 2 2 4 3 5" xfId="45070"/>
    <cellStyle name="40% - Accent4 2 2 2 4 4" xfId="6514"/>
    <cellStyle name="40% - Accent4 2 2 2 4 4 2" xfId="16782"/>
    <cellStyle name="40% - Accent4 2 2 2 4 4 2 2" xfId="37311"/>
    <cellStyle name="40% - Accent4 2 2 2 4 4 3" xfId="27046"/>
    <cellStyle name="40% - Accent4 2 2 2 4 5" xfId="11526"/>
    <cellStyle name="40% - Accent4 2 2 2 4 5 2" xfId="32055"/>
    <cellStyle name="40% - Accent4 2 2 2 4 6" xfId="21790"/>
    <cellStyle name="40% - Accent4 2 2 2 4 7" xfId="42582"/>
    <cellStyle name="40% - Accent4 2 2 2 5" xfId="1507"/>
    <cellStyle name="40% - Accent4 2 2 2 5 2" xfId="3996"/>
    <cellStyle name="40% - Accent4 2 2 2 5 2 2" xfId="9252"/>
    <cellStyle name="40% - Accent4 2 2 2 5 2 2 2" xfId="19520"/>
    <cellStyle name="40% - Accent4 2 2 2 5 2 2 2 2" xfId="40049"/>
    <cellStyle name="40% - Accent4 2 2 2 5 2 2 3" xfId="29784"/>
    <cellStyle name="40% - Accent4 2 2 2 5 2 3" xfId="14264"/>
    <cellStyle name="40% - Accent4 2 2 2 5 2 3 2" xfId="34793"/>
    <cellStyle name="40% - Accent4 2 2 2 5 2 4" xfId="24528"/>
    <cellStyle name="40% - Accent4 2 2 2 5 2 5" xfId="45320"/>
    <cellStyle name="40% - Accent4 2 2 2 5 3" xfId="6764"/>
    <cellStyle name="40% - Accent4 2 2 2 5 3 2" xfId="17032"/>
    <cellStyle name="40% - Accent4 2 2 2 5 3 2 2" xfId="37561"/>
    <cellStyle name="40% - Accent4 2 2 2 5 3 3" xfId="27296"/>
    <cellStyle name="40% - Accent4 2 2 2 5 4" xfId="11776"/>
    <cellStyle name="40% - Accent4 2 2 2 5 4 2" xfId="32305"/>
    <cellStyle name="40% - Accent4 2 2 2 5 5" xfId="22040"/>
    <cellStyle name="40% - Accent4 2 2 2 5 6" xfId="42832"/>
    <cellStyle name="40% - Accent4 2 2 2 6" xfId="2751"/>
    <cellStyle name="40% - Accent4 2 2 2 6 2" xfId="8007"/>
    <cellStyle name="40% - Accent4 2 2 2 6 2 2" xfId="18275"/>
    <cellStyle name="40% - Accent4 2 2 2 6 2 2 2" xfId="38804"/>
    <cellStyle name="40% - Accent4 2 2 2 6 2 3" xfId="28539"/>
    <cellStyle name="40% - Accent4 2 2 2 6 3" xfId="13019"/>
    <cellStyle name="40% - Accent4 2 2 2 6 3 2" xfId="33548"/>
    <cellStyle name="40% - Accent4 2 2 2 6 4" xfId="23283"/>
    <cellStyle name="40% - Accent4 2 2 2 6 5" xfId="44075"/>
    <cellStyle name="40% - Accent4 2 2 2 7" xfId="5519"/>
    <cellStyle name="40% - Accent4 2 2 2 7 2" xfId="15787"/>
    <cellStyle name="40% - Accent4 2 2 2 7 2 2" xfId="36316"/>
    <cellStyle name="40% - Accent4 2 2 2 7 3" xfId="26051"/>
    <cellStyle name="40% - Accent4 2 2 2 7 4" xfId="41587"/>
    <cellStyle name="40% - Accent4 2 2 2 8" xfId="5271"/>
    <cellStyle name="40% - Accent4 2 2 2 8 2" xfId="15539"/>
    <cellStyle name="40% - Accent4 2 2 2 8 2 2" xfId="36068"/>
    <cellStyle name="40% - Accent4 2 2 2 8 3" xfId="25803"/>
    <cellStyle name="40% - Accent4 2 2 2 9" xfId="10531"/>
    <cellStyle name="40% - Accent4 2 2 2 9 2" xfId="31060"/>
    <cellStyle name="40% - Accent4 2 2 3" xfId="388"/>
    <cellStyle name="40% - Accent4 2 2 3 2" xfId="889"/>
    <cellStyle name="40% - Accent4 2 2 3 2 2" xfId="2138"/>
    <cellStyle name="40% - Accent4 2 2 3 2 2 2" xfId="4626"/>
    <cellStyle name="40% - Accent4 2 2 3 2 2 2 2" xfId="9882"/>
    <cellStyle name="40% - Accent4 2 2 3 2 2 2 2 2" xfId="20150"/>
    <cellStyle name="40% - Accent4 2 2 3 2 2 2 2 2 2" xfId="40679"/>
    <cellStyle name="40% - Accent4 2 2 3 2 2 2 2 3" xfId="30414"/>
    <cellStyle name="40% - Accent4 2 2 3 2 2 2 3" xfId="14894"/>
    <cellStyle name="40% - Accent4 2 2 3 2 2 2 3 2" xfId="35423"/>
    <cellStyle name="40% - Accent4 2 2 3 2 2 2 4" xfId="25158"/>
    <cellStyle name="40% - Accent4 2 2 3 2 2 2 5" xfId="45950"/>
    <cellStyle name="40% - Accent4 2 2 3 2 2 3" xfId="7394"/>
    <cellStyle name="40% - Accent4 2 2 3 2 2 3 2" xfId="17662"/>
    <cellStyle name="40% - Accent4 2 2 3 2 2 3 2 2" xfId="38191"/>
    <cellStyle name="40% - Accent4 2 2 3 2 2 3 3" xfId="27926"/>
    <cellStyle name="40% - Accent4 2 2 3 2 2 4" xfId="12406"/>
    <cellStyle name="40% - Accent4 2 2 3 2 2 4 2" xfId="32935"/>
    <cellStyle name="40% - Accent4 2 2 3 2 2 5" xfId="22670"/>
    <cellStyle name="40% - Accent4 2 2 3 2 2 6" xfId="43462"/>
    <cellStyle name="40% - Accent4 2 2 3 2 3" xfId="3381"/>
    <cellStyle name="40% - Accent4 2 2 3 2 3 2" xfId="8637"/>
    <cellStyle name="40% - Accent4 2 2 3 2 3 2 2" xfId="18905"/>
    <cellStyle name="40% - Accent4 2 2 3 2 3 2 2 2" xfId="39434"/>
    <cellStyle name="40% - Accent4 2 2 3 2 3 2 3" xfId="29169"/>
    <cellStyle name="40% - Accent4 2 2 3 2 3 3" xfId="13649"/>
    <cellStyle name="40% - Accent4 2 2 3 2 3 3 2" xfId="34178"/>
    <cellStyle name="40% - Accent4 2 2 3 2 3 4" xfId="23913"/>
    <cellStyle name="40% - Accent4 2 2 3 2 3 5" xfId="44705"/>
    <cellStyle name="40% - Accent4 2 2 3 2 4" xfId="6149"/>
    <cellStyle name="40% - Accent4 2 2 3 2 4 2" xfId="16417"/>
    <cellStyle name="40% - Accent4 2 2 3 2 4 2 2" xfId="36946"/>
    <cellStyle name="40% - Accent4 2 2 3 2 4 3" xfId="26681"/>
    <cellStyle name="40% - Accent4 2 2 3 2 5" xfId="11161"/>
    <cellStyle name="40% - Accent4 2 2 3 2 5 2" xfId="31690"/>
    <cellStyle name="40% - Accent4 2 2 3 2 6" xfId="21425"/>
    <cellStyle name="40% - Accent4 2 2 3 2 7" xfId="42217"/>
    <cellStyle name="40% - Accent4 2 2 3 3" xfId="1639"/>
    <cellStyle name="40% - Accent4 2 2 3 3 2" xfId="4128"/>
    <cellStyle name="40% - Accent4 2 2 3 3 2 2" xfId="9384"/>
    <cellStyle name="40% - Accent4 2 2 3 3 2 2 2" xfId="19652"/>
    <cellStyle name="40% - Accent4 2 2 3 3 2 2 2 2" xfId="40181"/>
    <cellStyle name="40% - Accent4 2 2 3 3 2 2 3" xfId="29916"/>
    <cellStyle name="40% - Accent4 2 2 3 3 2 3" xfId="14396"/>
    <cellStyle name="40% - Accent4 2 2 3 3 2 3 2" xfId="34925"/>
    <cellStyle name="40% - Accent4 2 2 3 3 2 4" xfId="24660"/>
    <cellStyle name="40% - Accent4 2 2 3 3 2 5" xfId="45452"/>
    <cellStyle name="40% - Accent4 2 2 3 3 3" xfId="6896"/>
    <cellStyle name="40% - Accent4 2 2 3 3 3 2" xfId="17164"/>
    <cellStyle name="40% - Accent4 2 2 3 3 3 2 2" xfId="37693"/>
    <cellStyle name="40% - Accent4 2 2 3 3 3 3" xfId="27428"/>
    <cellStyle name="40% - Accent4 2 2 3 3 4" xfId="11908"/>
    <cellStyle name="40% - Accent4 2 2 3 3 4 2" xfId="32437"/>
    <cellStyle name="40% - Accent4 2 2 3 3 5" xfId="22172"/>
    <cellStyle name="40% - Accent4 2 2 3 3 6" xfId="42964"/>
    <cellStyle name="40% - Accent4 2 2 3 4" xfId="2883"/>
    <cellStyle name="40% - Accent4 2 2 3 4 2" xfId="8139"/>
    <cellStyle name="40% - Accent4 2 2 3 4 2 2" xfId="18407"/>
    <cellStyle name="40% - Accent4 2 2 3 4 2 2 2" xfId="38936"/>
    <cellStyle name="40% - Accent4 2 2 3 4 2 3" xfId="28671"/>
    <cellStyle name="40% - Accent4 2 2 3 4 3" xfId="13151"/>
    <cellStyle name="40% - Accent4 2 2 3 4 3 2" xfId="33680"/>
    <cellStyle name="40% - Accent4 2 2 3 4 4" xfId="23415"/>
    <cellStyle name="40% - Accent4 2 2 3 4 5" xfId="44207"/>
    <cellStyle name="40% - Accent4 2 2 3 5" xfId="5651"/>
    <cellStyle name="40% - Accent4 2 2 3 5 2" xfId="15919"/>
    <cellStyle name="40% - Accent4 2 2 3 5 2 2" xfId="36448"/>
    <cellStyle name="40% - Accent4 2 2 3 5 3" xfId="26183"/>
    <cellStyle name="40% - Accent4 2 2 3 6" xfId="10663"/>
    <cellStyle name="40% - Accent4 2 2 3 6 2" xfId="31192"/>
    <cellStyle name="40% - Accent4 2 2 3 7" xfId="20927"/>
    <cellStyle name="40% - Accent4 2 2 3 8" xfId="41719"/>
    <cellStyle name="40% - Accent4 2 2 4" xfId="640"/>
    <cellStyle name="40% - Accent4 2 2 4 2" xfId="1889"/>
    <cellStyle name="40% - Accent4 2 2 4 2 2" xfId="4377"/>
    <cellStyle name="40% - Accent4 2 2 4 2 2 2" xfId="9633"/>
    <cellStyle name="40% - Accent4 2 2 4 2 2 2 2" xfId="19901"/>
    <cellStyle name="40% - Accent4 2 2 4 2 2 2 2 2" xfId="40430"/>
    <cellStyle name="40% - Accent4 2 2 4 2 2 2 3" xfId="30165"/>
    <cellStyle name="40% - Accent4 2 2 4 2 2 3" xfId="14645"/>
    <cellStyle name="40% - Accent4 2 2 4 2 2 3 2" xfId="35174"/>
    <cellStyle name="40% - Accent4 2 2 4 2 2 4" xfId="24909"/>
    <cellStyle name="40% - Accent4 2 2 4 2 2 5" xfId="45701"/>
    <cellStyle name="40% - Accent4 2 2 4 2 3" xfId="7145"/>
    <cellStyle name="40% - Accent4 2 2 4 2 3 2" xfId="17413"/>
    <cellStyle name="40% - Accent4 2 2 4 2 3 2 2" xfId="37942"/>
    <cellStyle name="40% - Accent4 2 2 4 2 3 3" xfId="27677"/>
    <cellStyle name="40% - Accent4 2 2 4 2 4" xfId="12157"/>
    <cellStyle name="40% - Accent4 2 2 4 2 4 2" xfId="32686"/>
    <cellStyle name="40% - Accent4 2 2 4 2 5" xfId="22421"/>
    <cellStyle name="40% - Accent4 2 2 4 2 6" xfId="43213"/>
    <cellStyle name="40% - Accent4 2 2 4 3" xfId="3132"/>
    <cellStyle name="40% - Accent4 2 2 4 3 2" xfId="8388"/>
    <cellStyle name="40% - Accent4 2 2 4 3 2 2" xfId="18656"/>
    <cellStyle name="40% - Accent4 2 2 4 3 2 2 2" xfId="39185"/>
    <cellStyle name="40% - Accent4 2 2 4 3 2 3" xfId="28920"/>
    <cellStyle name="40% - Accent4 2 2 4 3 3" xfId="13400"/>
    <cellStyle name="40% - Accent4 2 2 4 3 3 2" xfId="33929"/>
    <cellStyle name="40% - Accent4 2 2 4 3 4" xfId="23664"/>
    <cellStyle name="40% - Accent4 2 2 4 3 5" xfId="44456"/>
    <cellStyle name="40% - Accent4 2 2 4 4" xfId="5900"/>
    <cellStyle name="40% - Accent4 2 2 4 4 2" xfId="16168"/>
    <cellStyle name="40% - Accent4 2 2 4 4 2 2" xfId="36697"/>
    <cellStyle name="40% - Accent4 2 2 4 4 3" xfId="26432"/>
    <cellStyle name="40% - Accent4 2 2 4 5" xfId="10912"/>
    <cellStyle name="40% - Accent4 2 2 4 5 2" xfId="31441"/>
    <cellStyle name="40% - Accent4 2 2 4 6" xfId="21176"/>
    <cellStyle name="40% - Accent4 2 2 4 7" xfId="41968"/>
    <cellStyle name="40% - Accent4 2 2 5" xfId="1137"/>
    <cellStyle name="40% - Accent4 2 2 5 2" xfId="2386"/>
    <cellStyle name="40% - Accent4 2 2 5 2 2" xfId="4874"/>
    <cellStyle name="40% - Accent4 2 2 5 2 2 2" xfId="10130"/>
    <cellStyle name="40% - Accent4 2 2 5 2 2 2 2" xfId="20398"/>
    <cellStyle name="40% - Accent4 2 2 5 2 2 2 2 2" xfId="40927"/>
    <cellStyle name="40% - Accent4 2 2 5 2 2 2 3" xfId="30662"/>
    <cellStyle name="40% - Accent4 2 2 5 2 2 3" xfId="15142"/>
    <cellStyle name="40% - Accent4 2 2 5 2 2 3 2" xfId="35671"/>
    <cellStyle name="40% - Accent4 2 2 5 2 2 4" xfId="25406"/>
    <cellStyle name="40% - Accent4 2 2 5 2 2 5" xfId="46198"/>
    <cellStyle name="40% - Accent4 2 2 5 2 3" xfId="7642"/>
    <cellStyle name="40% - Accent4 2 2 5 2 3 2" xfId="17910"/>
    <cellStyle name="40% - Accent4 2 2 5 2 3 2 2" xfId="38439"/>
    <cellStyle name="40% - Accent4 2 2 5 2 3 3" xfId="28174"/>
    <cellStyle name="40% - Accent4 2 2 5 2 4" xfId="12654"/>
    <cellStyle name="40% - Accent4 2 2 5 2 4 2" xfId="33183"/>
    <cellStyle name="40% - Accent4 2 2 5 2 5" xfId="22918"/>
    <cellStyle name="40% - Accent4 2 2 5 2 6" xfId="43710"/>
    <cellStyle name="40% - Accent4 2 2 5 3" xfId="3629"/>
    <cellStyle name="40% - Accent4 2 2 5 3 2" xfId="8885"/>
    <cellStyle name="40% - Accent4 2 2 5 3 2 2" xfId="19153"/>
    <cellStyle name="40% - Accent4 2 2 5 3 2 2 2" xfId="39682"/>
    <cellStyle name="40% - Accent4 2 2 5 3 2 3" xfId="29417"/>
    <cellStyle name="40% - Accent4 2 2 5 3 3" xfId="13897"/>
    <cellStyle name="40% - Accent4 2 2 5 3 3 2" xfId="34426"/>
    <cellStyle name="40% - Accent4 2 2 5 3 4" xfId="24161"/>
    <cellStyle name="40% - Accent4 2 2 5 3 5" xfId="44953"/>
    <cellStyle name="40% - Accent4 2 2 5 4" xfId="6397"/>
    <cellStyle name="40% - Accent4 2 2 5 4 2" xfId="16665"/>
    <cellStyle name="40% - Accent4 2 2 5 4 2 2" xfId="37194"/>
    <cellStyle name="40% - Accent4 2 2 5 4 3" xfId="26929"/>
    <cellStyle name="40% - Accent4 2 2 5 5" xfId="11409"/>
    <cellStyle name="40% - Accent4 2 2 5 5 2" xfId="31938"/>
    <cellStyle name="40% - Accent4 2 2 5 6" xfId="21673"/>
    <cellStyle name="40% - Accent4 2 2 5 7" xfId="42465"/>
    <cellStyle name="40% - Accent4 2 2 6" xfId="1390"/>
    <cellStyle name="40% - Accent4 2 2 6 2" xfId="3879"/>
    <cellStyle name="40% - Accent4 2 2 6 2 2" xfId="9135"/>
    <cellStyle name="40% - Accent4 2 2 6 2 2 2" xfId="19403"/>
    <cellStyle name="40% - Accent4 2 2 6 2 2 2 2" xfId="39932"/>
    <cellStyle name="40% - Accent4 2 2 6 2 2 3" xfId="29667"/>
    <cellStyle name="40% - Accent4 2 2 6 2 3" xfId="14147"/>
    <cellStyle name="40% - Accent4 2 2 6 2 3 2" xfId="34676"/>
    <cellStyle name="40% - Accent4 2 2 6 2 4" xfId="24411"/>
    <cellStyle name="40% - Accent4 2 2 6 2 5" xfId="45203"/>
    <cellStyle name="40% - Accent4 2 2 6 3" xfId="6647"/>
    <cellStyle name="40% - Accent4 2 2 6 3 2" xfId="16915"/>
    <cellStyle name="40% - Accent4 2 2 6 3 2 2" xfId="37444"/>
    <cellStyle name="40% - Accent4 2 2 6 3 3" xfId="27179"/>
    <cellStyle name="40% - Accent4 2 2 6 4" xfId="11659"/>
    <cellStyle name="40% - Accent4 2 2 6 4 2" xfId="32188"/>
    <cellStyle name="40% - Accent4 2 2 6 5" xfId="21923"/>
    <cellStyle name="40% - Accent4 2 2 6 6" xfId="42715"/>
    <cellStyle name="40% - Accent4 2 2 7" xfId="2634"/>
    <cellStyle name="40% - Accent4 2 2 7 2" xfId="7890"/>
    <cellStyle name="40% - Accent4 2 2 7 2 2" xfId="18158"/>
    <cellStyle name="40% - Accent4 2 2 7 2 2 2" xfId="38687"/>
    <cellStyle name="40% - Accent4 2 2 7 2 3" xfId="28422"/>
    <cellStyle name="40% - Accent4 2 2 7 3" xfId="12902"/>
    <cellStyle name="40% - Accent4 2 2 7 3 2" xfId="33431"/>
    <cellStyle name="40% - Accent4 2 2 7 4" xfId="23166"/>
    <cellStyle name="40% - Accent4 2 2 7 5" xfId="43958"/>
    <cellStyle name="40% - Accent4 2 2 8" xfId="5402"/>
    <cellStyle name="40% - Accent4 2 2 8 2" xfId="15670"/>
    <cellStyle name="40% - Accent4 2 2 8 2 2" xfId="36199"/>
    <cellStyle name="40% - Accent4 2 2 8 3" xfId="25934"/>
    <cellStyle name="40% - Accent4 2 2 8 4" xfId="41470"/>
    <cellStyle name="40% - Accent4 2 2 9" xfId="5154"/>
    <cellStyle name="40% - Accent4 2 2 9 2" xfId="15422"/>
    <cellStyle name="40% - Accent4 2 2 9 2 2" xfId="35951"/>
    <cellStyle name="40% - Accent4 2 2 9 3" xfId="25686"/>
    <cellStyle name="40% - Accent4 2 3" xfId="192"/>
    <cellStyle name="40% - Accent4 2 3 10" xfId="20735"/>
    <cellStyle name="40% - Accent4 2 3 11" xfId="41279"/>
    <cellStyle name="40% - Accent4 2 3 2" xfId="445"/>
    <cellStyle name="40% - Accent4 2 3 2 2" xfId="946"/>
    <cellStyle name="40% - Accent4 2 3 2 2 2" xfId="2195"/>
    <cellStyle name="40% - Accent4 2 3 2 2 2 2" xfId="4683"/>
    <cellStyle name="40% - Accent4 2 3 2 2 2 2 2" xfId="9939"/>
    <cellStyle name="40% - Accent4 2 3 2 2 2 2 2 2" xfId="20207"/>
    <cellStyle name="40% - Accent4 2 3 2 2 2 2 2 2 2" xfId="40736"/>
    <cellStyle name="40% - Accent4 2 3 2 2 2 2 2 3" xfId="30471"/>
    <cellStyle name="40% - Accent4 2 3 2 2 2 2 3" xfId="14951"/>
    <cellStyle name="40% - Accent4 2 3 2 2 2 2 3 2" xfId="35480"/>
    <cellStyle name="40% - Accent4 2 3 2 2 2 2 4" xfId="25215"/>
    <cellStyle name="40% - Accent4 2 3 2 2 2 2 5" xfId="46007"/>
    <cellStyle name="40% - Accent4 2 3 2 2 2 3" xfId="7451"/>
    <cellStyle name="40% - Accent4 2 3 2 2 2 3 2" xfId="17719"/>
    <cellStyle name="40% - Accent4 2 3 2 2 2 3 2 2" xfId="38248"/>
    <cellStyle name="40% - Accent4 2 3 2 2 2 3 3" xfId="27983"/>
    <cellStyle name="40% - Accent4 2 3 2 2 2 4" xfId="12463"/>
    <cellStyle name="40% - Accent4 2 3 2 2 2 4 2" xfId="32992"/>
    <cellStyle name="40% - Accent4 2 3 2 2 2 5" xfId="22727"/>
    <cellStyle name="40% - Accent4 2 3 2 2 2 6" xfId="43519"/>
    <cellStyle name="40% - Accent4 2 3 2 2 3" xfId="3438"/>
    <cellStyle name="40% - Accent4 2 3 2 2 3 2" xfId="8694"/>
    <cellStyle name="40% - Accent4 2 3 2 2 3 2 2" xfId="18962"/>
    <cellStyle name="40% - Accent4 2 3 2 2 3 2 2 2" xfId="39491"/>
    <cellStyle name="40% - Accent4 2 3 2 2 3 2 3" xfId="29226"/>
    <cellStyle name="40% - Accent4 2 3 2 2 3 3" xfId="13706"/>
    <cellStyle name="40% - Accent4 2 3 2 2 3 3 2" xfId="34235"/>
    <cellStyle name="40% - Accent4 2 3 2 2 3 4" xfId="23970"/>
    <cellStyle name="40% - Accent4 2 3 2 2 3 5" xfId="44762"/>
    <cellStyle name="40% - Accent4 2 3 2 2 4" xfId="6206"/>
    <cellStyle name="40% - Accent4 2 3 2 2 4 2" xfId="16474"/>
    <cellStyle name="40% - Accent4 2 3 2 2 4 2 2" xfId="37003"/>
    <cellStyle name="40% - Accent4 2 3 2 2 4 3" xfId="26738"/>
    <cellStyle name="40% - Accent4 2 3 2 2 5" xfId="11218"/>
    <cellStyle name="40% - Accent4 2 3 2 2 5 2" xfId="31747"/>
    <cellStyle name="40% - Accent4 2 3 2 2 6" xfId="21482"/>
    <cellStyle name="40% - Accent4 2 3 2 2 7" xfId="42274"/>
    <cellStyle name="40% - Accent4 2 3 2 3" xfId="1696"/>
    <cellStyle name="40% - Accent4 2 3 2 3 2" xfId="4185"/>
    <cellStyle name="40% - Accent4 2 3 2 3 2 2" xfId="9441"/>
    <cellStyle name="40% - Accent4 2 3 2 3 2 2 2" xfId="19709"/>
    <cellStyle name="40% - Accent4 2 3 2 3 2 2 2 2" xfId="40238"/>
    <cellStyle name="40% - Accent4 2 3 2 3 2 2 3" xfId="29973"/>
    <cellStyle name="40% - Accent4 2 3 2 3 2 3" xfId="14453"/>
    <cellStyle name="40% - Accent4 2 3 2 3 2 3 2" xfId="34982"/>
    <cellStyle name="40% - Accent4 2 3 2 3 2 4" xfId="24717"/>
    <cellStyle name="40% - Accent4 2 3 2 3 2 5" xfId="45509"/>
    <cellStyle name="40% - Accent4 2 3 2 3 3" xfId="6953"/>
    <cellStyle name="40% - Accent4 2 3 2 3 3 2" xfId="17221"/>
    <cellStyle name="40% - Accent4 2 3 2 3 3 2 2" xfId="37750"/>
    <cellStyle name="40% - Accent4 2 3 2 3 3 3" xfId="27485"/>
    <cellStyle name="40% - Accent4 2 3 2 3 4" xfId="11965"/>
    <cellStyle name="40% - Accent4 2 3 2 3 4 2" xfId="32494"/>
    <cellStyle name="40% - Accent4 2 3 2 3 5" xfId="22229"/>
    <cellStyle name="40% - Accent4 2 3 2 3 6" xfId="43021"/>
    <cellStyle name="40% - Accent4 2 3 2 4" xfId="2940"/>
    <cellStyle name="40% - Accent4 2 3 2 4 2" xfId="8196"/>
    <cellStyle name="40% - Accent4 2 3 2 4 2 2" xfId="18464"/>
    <cellStyle name="40% - Accent4 2 3 2 4 2 2 2" xfId="38993"/>
    <cellStyle name="40% - Accent4 2 3 2 4 2 3" xfId="28728"/>
    <cellStyle name="40% - Accent4 2 3 2 4 3" xfId="13208"/>
    <cellStyle name="40% - Accent4 2 3 2 4 3 2" xfId="33737"/>
    <cellStyle name="40% - Accent4 2 3 2 4 4" xfId="23472"/>
    <cellStyle name="40% - Accent4 2 3 2 4 5" xfId="44264"/>
    <cellStyle name="40% - Accent4 2 3 2 5" xfId="5708"/>
    <cellStyle name="40% - Accent4 2 3 2 5 2" xfId="15976"/>
    <cellStyle name="40% - Accent4 2 3 2 5 2 2" xfId="36505"/>
    <cellStyle name="40% - Accent4 2 3 2 5 3" xfId="26240"/>
    <cellStyle name="40% - Accent4 2 3 2 6" xfId="10720"/>
    <cellStyle name="40% - Accent4 2 3 2 6 2" xfId="31249"/>
    <cellStyle name="40% - Accent4 2 3 2 7" xfId="20984"/>
    <cellStyle name="40% - Accent4 2 3 2 8" xfId="41776"/>
    <cellStyle name="40% - Accent4 2 3 3" xfId="697"/>
    <cellStyle name="40% - Accent4 2 3 3 2" xfId="1946"/>
    <cellStyle name="40% - Accent4 2 3 3 2 2" xfId="4434"/>
    <cellStyle name="40% - Accent4 2 3 3 2 2 2" xfId="9690"/>
    <cellStyle name="40% - Accent4 2 3 3 2 2 2 2" xfId="19958"/>
    <cellStyle name="40% - Accent4 2 3 3 2 2 2 2 2" xfId="40487"/>
    <cellStyle name="40% - Accent4 2 3 3 2 2 2 3" xfId="30222"/>
    <cellStyle name="40% - Accent4 2 3 3 2 2 3" xfId="14702"/>
    <cellStyle name="40% - Accent4 2 3 3 2 2 3 2" xfId="35231"/>
    <cellStyle name="40% - Accent4 2 3 3 2 2 4" xfId="24966"/>
    <cellStyle name="40% - Accent4 2 3 3 2 2 5" xfId="45758"/>
    <cellStyle name="40% - Accent4 2 3 3 2 3" xfId="7202"/>
    <cellStyle name="40% - Accent4 2 3 3 2 3 2" xfId="17470"/>
    <cellStyle name="40% - Accent4 2 3 3 2 3 2 2" xfId="37999"/>
    <cellStyle name="40% - Accent4 2 3 3 2 3 3" xfId="27734"/>
    <cellStyle name="40% - Accent4 2 3 3 2 4" xfId="12214"/>
    <cellStyle name="40% - Accent4 2 3 3 2 4 2" xfId="32743"/>
    <cellStyle name="40% - Accent4 2 3 3 2 5" xfId="22478"/>
    <cellStyle name="40% - Accent4 2 3 3 2 6" xfId="43270"/>
    <cellStyle name="40% - Accent4 2 3 3 3" xfId="3189"/>
    <cellStyle name="40% - Accent4 2 3 3 3 2" xfId="8445"/>
    <cellStyle name="40% - Accent4 2 3 3 3 2 2" xfId="18713"/>
    <cellStyle name="40% - Accent4 2 3 3 3 2 2 2" xfId="39242"/>
    <cellStyle name="40% - Accent4 2 3 3 3 2 3" xfId="28977"/>
    <cellStyle name="40% - Accent4 2 3 3 3 3" xfId="13457"/>
    <cellStyle name="40% - Accent4 2 3 3 3 3 2" xfId="33986"/>
    <cellStyle name="40% - Accent4 2 3 3 3 4" xfId="23721"/>
    <cellStyle name="40% - Accent4 2 3 3 3 5" xfId="44513"/>
    <cellStyle name="40% - Accent4 2 3 3 4" xfId="5957"/>
    <cellStyle name="40% - Accent4 2 3 3 4 2" xfId="16225"/>
    <cellStyle name="40% - Accent4 2 3 3 4 2 2" xfId="36754"/>
    <cellStyle name="40% - Accent4 2 3 3 4 3" xfId="26489"/>
    <cellStyle name="40% - Accent4 2 3 3 5" xfId="10969"/>
    <cellStyle name="40% - Accent4 2 3 3 5 2" xfId="31498"/>
    <cellStyle name="40% - Accent4 2 3 3 6" xfId="21233"/>
    <cellStyle name="40% - Accent4 2 3 3 7" xfId="42025"/>
    <cellStyle name="40% - Accent4 2 3 4" xfId="1194"/>
    <cellStyle name="40% - Accent4 2 3 4 2" xfId="2443"/>
    <cellStyle name="40% - Accent4 2 3 4 2 2" xfId="4931"/>
    <cellStyle name="40% - Accent4 2 3 4 2 2 2" xfId="10187"/>
    <cellStyle name="40% - Accent4 2 3 4 2 2 2 2" xfId="20455"/>
    <cellStyle name="40% - Accent4 2 3 4 2 2 2 2 2" xfId="40984"/>
    <cellStyle name="40% - Accent4 2 3 4 2 2 2 3" xfId="30719"/>
    <cellStyle name="40% - Accent4 2 3 4 2 2 3" xfId="15199"/>
    <cellStyle name="40% - Accent4 2 3 4 2 2 3 2" xfId="35728"/>
    <cellStyle name="40% - Accent4 2 3 4 2 2 4" xfId="25463"/>
    <cellStyle name="40% - Accent4 2 3 4 2 2 5" xfId="46255"/>
    <cellStyle name="40% - Accent4 2 3 4 2 3" xfId="7699"/>
    <cellStyle name="40% - Accent4 2 3 4 2 3 2" xfId="17967"/>
    <cellStyle name="40% - Accent4 2 3 4 2 3 2 2" xfId="38496"/>
    <cellStyle name="40% - Accent4 2 3 4 2 3 3" xfId="28231"/>
    <cellStyle name="40% - Accent4 2 3 4 2 4" xfId="12711"/>
    <cellStyle name="40% - Accent4 2 3 4 2 4 2" xfId="33240"/>
    <cellStyle name="40% - Accent4 2 3 4 2 5" xfId="22975"/>
    <cellStyle name="40% - Accent4 2 3 4 2 6" xfId="43767"/>
    <cellStyle name="40% - Accent4 2 3 4 3" xfId="3686"/>
    <cellStyle name="40% - Accent4 2 3 4 3 2" xfId="8942"/>
    <cellStyle name="40% - Accent4 2 3 4 3 2 2" xfId="19210"/>
    <cellStyle name="40% - Accent4 2 3 4 3 2 2 2" xfId="39739"/>
    <cellStyle name="40% - Accent4 2 3 4 3 2 3" xfId="29474"/>
    <cellStyle name="40% - Accent4 2 3 4 3 3" xfId="13954"/>
    <cellStyle name="40% - Accent4 2 3 4 3 3 2" xfId="34483"/>
    <cellStyle name="40% - Accent4 2 3 4 3 4" xfId="24218"/>
    <cellStyle name="40% - Accent4 2 3 4 3 5" xfId="45010"/>
    <cellStyle name="40% - Accent4 2 3 4 4" xfId="6454"/>
    <cellStyle name="40% - Accent4 2 3 4 4 2" xfId="16722"/>
    <cellStyle name="40% - Accent4 2 3 4 4 2 2" xfId="37251"/>
    <cellStyle name="40% - Accent4 2 3 4 4 3" xfId="26986"/>
    <cellStyle name="40% - Accent4 2 3 4 5" xfId="11466"/>
    <cellStyle name="40% - Accent4 2 3 4 5 2" xfId="31995"/>
    <cellStyle name="40% - Accent4 2 3 4 6" xfId="21730"/>
    <cellStyle name="40% - Accent4 2 3 4 7" xfId="42522"/>
    <cellStyle name="40% - Accent4 2 3 5" xfId="1447"/>
    <cellStyle name="40% - Accent4 2 3 5 2" xfId="3936"/>
    <cellStyle name="40% - Accent4 2 3 5 2 2" xfId="9192"/>
    <cellStyle name="40% - Accent4 2 3 5 2 2 2" xfId="19460"/>
    <cellStyle name="40% - Accent4 2 3 5 2 2 2 2" xfId="39989"/>
    <cellStyle name="40% - Accent4 2 3 5 2 2 3" xfId="29724"/>
    <cellStyle name="40% - Accent4 2 3 5 2 3" xfId="14204"/>
    <cellStyle name="40% - Accent4 2 3 5 2 3 2" xfId="34733"/>
    <cellStyle name="40% - Accent4 2 3 5 2 4" xfId="24468"/>
    <cellStyle name="40% - Accent4 2 3 5 2 5" xfId="45260"/>
    <cellStyle name="40% - Accent4 2 3 5 3" xfId="6704"/>
    <cellStyle name="40% - Accent4 2 3 5 3 2" xfId="16972"/>
    <cellStyle name="40% - Accent4 2 3 5 3 2 2" xfId="37501"/>
    <cellStyle name="40% - Accent4 2 3 5 3 3" xfId="27236"/>
    <cellStyle name="40% - Accent4 2 3 5 4" xfId="11716"/>
    <cellStyle name="40% - Accent4 2 3 5 4 2" xfId="32245"/>
    <cellStyle name="40% - Accent4 2 3 5 5" xfId="21980"/>
    <cellStyle name="40% - Accent4 2 3 5 6" xfId="42772"/>
    <cellStyle name="40% - Accent4 2 3 6" xfId="2691"/>
    <cellStyle name="40% - Accent4 2 3 6 2" xfId="7947"/>
    <cellStyle name="40% - Accent4 2 3 6 2 2" xfId="18215"/>
    <cellStyle name="40% - Accent4 2 3 6 2 2 2" xfId="38744"/>
    <cellStyle name="40% - Accent4 2 3 6 2 3" xfId="28479"/>
    <cellStyle name="40% - Accent4 2 3 6 3" xfId="12959"/>
    <cellStyle name="40% - Accent4 2 3 6 3 2" xfId="33488"/>
    <cellStyle name="40% - Accent4 2 3 6 4" xfId="23223"/>
    <cellStyle name="40% - Accent4 2 3 6 5" xfId="44015"/>
    <cellStyle name="40% - Accent4 2 3 7" xfId="5459"/>
    <cellStyle name="40% - Accent4 2 3 7 2" xfId="15727"/>
    <cellStyle name="40% - Accent4 2 3 7 2 2" xfId="36256"/>
    <cellStyle name="40% - Accent4 2 3 7 3" xfId="25991"/>
    <cellStyle name="40% - Accent4 2 3 7 4" xfId="41527"/>
    <cellStyle name="40% - Accent4 2 3 8" xfId="5211"/>
    <cellStyle name="40% - Accent4 2 3 8 2" xfId="15479"/>
    <cellStyle name="40% - Accent4 2 3 8 2 2" xfId="36008"/>
    <cellStyle name="40% - Accent4 2 3 8 3" xfId="25743"/>
    <cellStyle name="40% - Accent4 2 3 9" xfId="10471"/>
    <cellStyle name="40% - Accent4 2 3 9 2" xfId="31000"/>
    <cellStyle name="40% - Accent4 2 4" xfId="328"/>
    <cellStyle name="40% - Accent4 2 4 2" xfId="829"/>
    <cellStyle name="40% - Accent4 2 4 2 2" xfId="2078"/>
    <cellStyle name="40% - Accent4 2 4 2 2 2" xfId="4566"/>
    <cellStyle name="40% - Accent4 2 4 2 2 2 2" xfId="9822"/>
    <cellStyle name="40% - Accent4 2 4 2 2 2 2 2" xfId="20090"/>
    <cellStyle name="40% - Accent4 2 4 2 2 2 2 2 2" xfId="40619"/>
    <cellStyle name="40% - Accent4 2 4 2 2 2 2 3" xfId="30354"/>
    <cellStyle name="40% - Accent4 2 4 2 2 2 3" xfId="14834"/>
    <cellStyle name="40% - Accent4 2 4 2 2 2 3 2" xfId="35363"/>
    <cellStyle name="40% - Accent4 2 4 2 2 2 4" xfId="25098"/>
    <cellStyle name="40% - Accent4 2 4 2 2 2 5" xfId="45890"/>
    <cellStyle name="40% - Accent4 2 4 2 2 3" xfId="7334"/>
    <cellStyle name="40% - Accent4 2 4 2 2 3 2" xfId="17602"/>
    <cellStyle name="40% - Accent4 2 4 2 2 3 2 2" xfId="38131"/>
    <cellStyle name="40% - Accent4 2 4 2 2 3 3" xfId="27866"/>
    <cellStyle name="40% - Accent4 2 4 2 2 4" xfId="12346"/>
    <cellStyle name="40% - Accent4 2 4 2 2 4 2" xfId="32875"/>
    <cellStyle name="40% - Accent4 2 4 2 2 5" xfId="22610"/>
    <cellStyle name="40% - Accent4 2 4 2 2 6" xfId="43402"/>
    <cellStyle name="40% - Accent4 2 4 2 3" xfId="3321"/>
    <cellStyle name="40% - Accent4 2 4 2 3 2" xfId="8577"/>
    <cellStyle name="40% - Accent4 2 4 2 3 2 2" xfId="18845"/>
    <cellStyle name="40% - Accent4 2 4 2 3 2 2 2" xfId="39374"/>
    <cellStyle name="40% - Accent4 2 4 2 3 2 3" xfId="29109"/>
    <cellStyle name="40% - Accent4 2 4 2 3 3" xfId="13589"/>
    <cellStyle name="40% - Accent4 2 4 2 3 3 2" xfId="34118"/>
    <cellStyle name="40% - Accent4 2 4 2 3 4" xfId="23853"/>
    <cellStyle name="40% - Accent4 2 4 2 3 5" xfId="44645"/>
    <cellStyle name="40% - Accent4 2 4 2 4" xfId="6089"/>
    <cellStyle name="40% - Accent4 2 4 2 4 2" xfId="16357"/>
    <cellStyle name="40% - Accent4 2 4 2 4 2 2" xfId="36886"/>
    <cellStyle name="40% - Accent4 2 4 2 4 3" xfId="26621"/>
    <cellStyle name="40% - Accent4 2 4 2 5" xfId="11101"/>
    <cellStyle name="40% - Accent4 2 4 2 5 2" xfId="31630"/>
    <cellStyle name="40% - Accent4 2 4 2 6" xfId="21365"/>
    <cellStyle name="40% - Accent4 2 4 2 7" xfId="42157"/>
    <cellStyle name="40% - Accent4 2 4 3" xfId="1579"/>
    <cellStyle name="40% - Accent4 2 4 3 2" xfId="4068"/>
    <cellStyle name="40% - Accent4 2 4 3 2 2" xfId="9324"/>
    <cellStyle name="40% - Accent4 2 4 3 2 2 2" xfId="19592"/>
    <cellStyle name="40% - Accent4 2 4 3 2 2 2 2" xfId="40121"/>
    <cellStyle name="40% - Accent4 2 4 3 2 2 3" xfId="29856"/>
    <cellStyle name="40% - Accent4 2 4 3 2 3" xfId="14336"/>
    <cellStyle name="40% - Accent4 2 4 3 2 3 2" xfId="34865"/>
    <cellStyle name="40% - Accent4 2 4 3 2 4" xfId="24600"/>
    <cellStyle name="40% - Accent4 2 4 3 2 5" xfId="45392"/>
    <cellStyle name="40% - Accent4 2 4 3 3" xfId="6836"/>
    <cellStyle name="40% - Accent4 2 4 3 3 2" xfId="17104"/>
    <cellStyle name="40% - Accent4 2 4 3 3 2 2" xfId="37633"/>
    <cellStyle name="40% - Accent4 2 4 3 3 3" xfId="27368"/>
    <cellStyle name="40% - Accent4 2 4 3 4" xfId="11848"/>
    <cellStyle name="40% - Accent4 2 4 3 4 2" xfId="32377"/>
    <cellStyle name="40% - Accent4 2 4 3 5" xfId="22112"/>
    <cellStyle name="40% - Accent4 2 4 3 6" xfId="42904"/>
    <cellStyle name="40% - Accent4 2 4 4" xfId="2823"/>
    <cellStyle name="40% - Accent4 2 4 4 2" xfId="8079"/>
    <cellStyle name="40% - Accent4 2 4 4 2 2" xfId="18347"/>
    <cellStyle name="40% - Accent4 2 4 4 2 2 2" xfId="38876"/>
    <cellStyle name="40% - Accent4 2 4 4 2 3" xfId="28611"/>
    <cellStyle name="40% - Accent4 2 4 4 3" xfId="13091"/>
    <cellStyle name="40% - Accent4 2 4 4 3 2" xfId="33620"/>
    <cellStyle name="40% - Accent4 2 4 4 4" xfId="23355"/>
    <cellStyle name="40% - Accent4 2 4 4 5" xfId="44147"/>
    <cellStyle name="40% - Accent4 2 4 5" xfId="5591"/>
    <cellStyle name="40% - Accent4 2 4 5 2" xfId="15859"/>
    <cellStyle name="40% - Accent4 2 4 5 2 2" xfId="36388"/>
    <cellStyle name="40% - Accent4 2 4 5 3" xfId="26123"/>
    <cellStyle name="40% - Accent4 2 4 6" xfId="10603"/>
    <cellStyle name="40% - Accent4 2 4 6 2" xfId="31132"/>
    <cellStyle name="40% - Accent4 2 4 7" xfId="20867"/>
    <cellStyle name="40% - Accent4 2 4 8" xfId="41659"/>
    <cellStyle name="40% - Accent4 2 5" xfId="580"/>
    <cellStyle name="40% - Accent4 2 5 2" xfId="1829"/>
    <cellStyle name="40% - Accent4 2 5 2 2" xfId="4317"/>
    <cellStyle name="40% - Accent4 2 5 2 2 2" xfId="9573"/>
    <cellStyle name="40% - Accent4 2 5 2 2 2 2" xfId="19841"/>
    <cellStyle name="40% - Accent4 2 5 2 2 2 2 2" xfId="40370"/>
    <cellStyle name="40% - Accent4 2 5 2 2 2 3" xfId="30105"/>
    <cellStyle name="40% - Accent4 2 5 2 2 3" xfId="14585"/>
    <cellStyle name="40% - Accent4 2 5 2 2 3 2" xfId="35114"/>
    <cellStyle name="40% - Accent4 2 5 2 2 4" xfId="24849"/>
    <cellStyle name="40% - Accent4 2 5 2 2 5" xfId="45641"/>
    <cellStyle name="40% - Accent4 2 5 2 3" xfId="7085"/>
    <cellStyle name="40% - Accent4 2 5 2 3 2" xfId="17353"/>
    <cellStyle name="40% - Accent4 2 5 2 3 2 2" xfId="37882"/>
    <cellStyle name="40% - Accent4 2 5 2 3 3" xfId="27617"/>
    <cellStyle name="40% - Accent4 2 5 2 4" xfId="12097"/>
    <cellStyle name="40% - Accent4 2 5 2 4 2" xfId="32626"/>
    <cellStyle name="40% - Accent4 2 5 2 5" xfId="22361"/>
    <cellStyle name="40% - Accent4 2 5 2 6" xfId="43153"/>
    <cellStyle name="40% - Accent4 2 5 3" xfId="3072"/>
    <cellStyle name="40% - Accent4 2 5 3 2" xfId="8328"/>
    <cellStyle name="40% - Accent4 2 5 3 2 2" xfId="18596"/>
    <cellStyle name="40% - Accent4 2 5 3 2 2 2" xfId="39125"/>
    <cellStyle name="40% - Accent4 2 5 3 2 3" xfId="28860"/>
    <cellStyle name="40% - Accent4 2 5 3 3" xfId="13340"/>
    <cellStyle name="40% - Accent4 2 5 3 3 2" xfId="33869"/>
    <cellStyle name="40% - Accent4 2 5 3 4" xfId="23604"/>
    <cellStyle name="40% - Accent4 2 5 3 5" xfId="44396"/>
    <cellStyle name="40% - Accent4 2 5 4" xfId="5840"/>
    <cellStyle name="40% - Accent4 2 5 4 2" xfId="16108"/>
    <cellStyle name="40% - Accent4 2 5 4 2 2" xfId="36637"/>
    <cellStyle name="40% - Accent4 2 5 4 3" xfId="26372"/>
    <cellStyle name="40% - Accent4 2 5 5" xfId="10852"/>
    <cellStyle name="40% - Accent4 2 5 5 2" xfId="31381"/>
    <cellStyle name="40% - Accent4 2 5 6" xfId="21116"/>
    <cellStyle name="40% - Accent4 2 5 7" xfId="41908"/>
    <cellStyle name="40% - Accent4 2 6" xfId="1077"/>
    <cellStyle name="40% - Accent4 2 6 2" xfId="2326"/>
    <cellStyle name="40% - Accent4 2 6 2 2" xfId="4814"/>
    <cellStyle name="40% - Accent4 2 6 2 2 2" xfId="10070"/>
    <cellStyle name="40% - Accent4 2 6 2 2 2 2" xfId="20338"/>
    <cellStyle name="40% - Accent4 2 6 2 2 2 2 2" xfId="40867"/>
    <cellStyle name="40% - Accent4 2 6 2 2 2 3" xfId="30602"/>
    <cellStyle name="40% - Accent4 2 6 2 2 3" xfId="15082"/>
    <cellStyle name="40% - Accent4 2 6 2 2 3 2" xfId="35611"/>
    <cellStyle name="40% - Accent4 2 6 2 2 4" xfId="25346"/>
    <cellStyle name="40% - Accent4 2 6 2 2 5" xfId="46138"/>
    <cellStyle name="40% - Accent4 2 6 2 3" xfId="7582"/>
    <cellStyle name="40% - Accent4 2 6 2 3 2" xfId="17850"/>
    <cellStyle name="40% - Accent4 2 6 2 3 2 2" xfId="38379"/>
    <cellStyle name="40% - Accent4 2 6 2 3 3" xfId="28114"/>
    <cellStyle name="40% - Accent4 2 6 2 4" xfId="12594"/>
    <cellStyle name="40% - Accent4 2 6 2 4 2" xfId="33123"/>
    <cellStyle name="40% - Accent4 2 6 2 5" xfId="22858"/>
    <cellStyle name="40% - Accent4 2 6 2 6" xfId="43650"/>
    <cellStyle name="40% - Accent4 2 6 3" xfId="3569"/>
    <cellStyle name="40% - Accent4 2 6 3 2" xfId="8825"/>
    <cellStyle name="40% - Accent4 2 6 3 2 2" xfId="19093"/>
    <cellStyle name="40% - Accent4 2 6 3 2 2 2" xfId="39622"/>
    <cellStyle name="40% - Accent4 2 6 3 2 3" xfId="29357"/>
    <cellStyle name="40% - Accent4 2 6 3 3" xfId="13837"/>
    <cellStyle name="40% - Accent4 2 6 3 3 2" xfId="34366"/>
    <cellStyle name="40% - Accent4 2 6 3 4" xfId="24101"/>
    <cellStyle name="40% - Accent4 2 6 3 5" xfId="44893"/>
    <cellStyle name="40% - Accent4 2 6 4" xfId="6337"/>
    <cellStyle name="40% - Accent4 2 6 4 2" xfId="16605"/>
    <cellStyle name="40% - Accent4 2 6 4 2 2" xfId="37134"/>
    <cellStyle name="40% - Accent4 2 6 4 3" xfId="26869"/>
    <cellStyle name="40% - Accent4 2 6 5" xfId="11349"/>
    <cellStyle name="40% - Accent4 2 6 5 2" xfId="31878"/>
    <cellStyle name="40% - Accent4 2 6 6" xfId="21613"/>
    <cellStyle name="40% - Accent4 2 6 7" xfId="42405"/>
    <cellStyle name="40% - Accent4 2 7" xfId="1330"/>
    <cellStyle name="40% - Accent4 2 7 2" xfId="3819"/>
    <cellStyle name="40% - Accent4 2 7 2 2" xfId="9075"/>
    <cellStyle name="40% - Accent4 2 7 2 2 2" xfId="19343"/>
    <cellStyle name="40% - Accent4 2 7 2 2 2 2" xfId="39872"/>
    <cellStyle name="40% - Accent4 2 7 2 2 3" xfId="29607"/>
    <cellStyle name="40% - Accent4 2 7 2 3" xfId="14087"/>
    <cellStyle name="40% - Accent4 2 7 2 3 2" xfId="34616"/>
    <cellStyle name="40% - Accent4 2 7 2 4" xfId="24351"/>
    <cellStyle name="40% - Accent4 2 7 2 5" xfId="45143"/>
    <cellStyle name="40% - Accent4 2 7 3" xfId="6587"/>
    <cellStyle name="40% - Accent4 2 7 3 2" xfId="16855"/>
    <cellStyle name="40% - Accent4 2 7 3 2 2" xfId="37384"/>
    <cellStyle name="40% - Accent4 2 7 3 3" xfId="27119"/>
    <cellStyle name="40% - Accent4 2 7 4" xfId="11599"/>
    <cellStyle name="40% - Accent4 2 7 4 2" xfId="32128"/>
    <cellStyle name="40% - Accent4 2 7 5" xfId="21863"/>
    <cellStyle name="40% - Accent4 2 7 6" xfId="42655"/>
    <cellStyle name="40% - Accent4 2 8" xfId="2574"/>
    <cellStyle name="40% - Accent4 2 8 2" xfId="7830"/>
    <cellStyle name="40% - Accent4 2 8 2 2" xfId="18098"/>
    <cellStyle name="40% - Accent4 2 8 2 2 2" xfId="38627"/>
    <cellStyle name="40% - Accent4 2 8 2 3" xfId="28362"/>
    <cellStyle name="40% - Accent4 2 8 3" xfId="12842"/>
    <cellStyle name="40% - Accent4 2 8 3 2" xfId="33371"/>
    <cellStyle name="40% - Accent4 2 8 4" xfId="23106"/>
    <cellStyle name="40% - Accent4 2 8 5" xfId="43898"/>
    <cellStyle name="40% - Accent4 2 9" xfId="5342"/>
    <cellStyle name="40% - Accent4 2 9 2" xfId="15610"/>
    <cellStyle name="40% - Accent4 2 9 2 2" xfId="36139"/>
    <cellStyle name="40% - Accent4 2 9 3" xfId="25874"/>
    <cellStyle name="40% - Accent4 2 9 4" xfId="41410"/>
    <cellStyle name="40% - Accent4 3" xfId="90"/>
    <cellStyle name="40% - Accent4 3 10" xfId="5114"/>
    <cellStyle name="40% - Accent4 3 10 2" xfId="15382"/>
    <cellStyle name="40% - Accent4 3 10 2 2" xfId="35911"/>
    <cellStyle name="40% - Accent4 3 10 3" xfId="25646"/>
    <cellStyle name="40% - Accent4 3 11" xfId="10374"/>
    <cellStyle name="40% - Accent4 3 11 2" xfId="30903"/>
    <cellStyle name="40% - Accent4 3 12" xfId="20638"/>
    <cellStyle name="40% - Accent4 3 13" xfId="41182"/>
    <cellStyle name="40% - Accent4 3 2" xfId="155"/>
    <cellStyle name="40% - Accent4 3 2 10" xfId="10434"/>
    <cellStyle name="40% - Accent4 3 2 10 2" xfId="30963"/>
    <cellStyle name="40% - Accent4 3 2 11" xfId="20698"/>
    <cellStyle name="40% - Accent4 3 2 12" xfId="41242"/>
    <cellStyle name="40% - Accent4 3 2 2" xfId="273"/>
    <cellStyle name="40% - Accent4 3 2 2 10" xfId="20815"/>
    <cellStyle name="40% - Accent4 3 2 2 11" xfId="41359"/>
    <cellStyle name="40% - Accent4 3 2 2 2" xfId="525"/>
    <cellStyle name="40% - Accent4 3 2 2 2 2" xfId="1026"/>
    <cellStyle name="40% - Accent4 3 2 2 2 2 2" xfId="2275"/>
    <cellStyle name="40% - Accent4 3 2 2 2 2 2 2" xfId="4763"/>
    <cellStyle name="40% - Accent4 3 2 2 2 2 2 2 2" xfId="10019"/>
    <cellStyle name="40% - Accent4 3 2 2 2 2 2 2 2 2" xfId="20287"/>
    <cellStyle name="40% - Accent4 3 2 2 2 2 2 2 2 2 2" xfId="40816"/>
    <cellStyle name="40% - Accent4 3 2 2 2 2 2 2 2 3" xfId="30551"/>
    <cellStyle name="40% - Accent4 3 2 2 2 2 2 2 3" xfId="15031"/>
    <cellStyle name="40% - Accent4 3 2 2 2 2 2 2 3 2" xfId="35560"/>
    <cellStyle name="40% - Accent4 3 2 2 2 2 2 2 4" xfId="25295"/>
    <cellStyle name="40% - Accent4 3 2 2 2 2 2 2 5" xfId="46087"/>
    <cellStyle name="40% - Accent4 3 2 2 2 2 2 3" xfId="7531"/>
    <cellStyle name="40% - Accent4 3 2 2 2 2 2 3 2" xfId="17799"/>
    <cellStyle name="40% - Accent4 3 2 2 2 2 2 3 2 2" xfId="38328"/>
    <cellStyle name="40% - Accent4 3 2 2 2 2 2 3 3" xfId="28063"/>
    <cellStyle name="40% - Accent4 3 2 2 2 2 2 4" xfId="12543"/>
    <cellStyle name="40% - Accent4 3 2 2 2 2 2 4 2" xfId="33072"/>
    <cellStyle name="40% - Accent4 3 2 2 2 2 2 5" xfId="22807"/>
    <cellStyle name="40% - Accent4 3 2 2 2 2 2 6" xfId="43599"/>
    <cellStyle name="40% - Accent4 3 2 2 2 2 3" xfId="3518"/>
    <cellStyle name="40% - Accent4 3 2 2 2 2 3 2" xfId="8774"/>
    <cellStyle name="40% - Accent4 3 2 2 2 2 3 2 2" xfId="19042"/>
    <cellStyle name="40% - Accent4 3 2 2 2 2 3 2 2 2" xfId="39571"/>
    <cellStyle name="40% - Accent4 3 2 2 2 2 3 2 3" xfId="29306"/>
    <cellStyle name="40% - Accent4 3 2 2 2 2 3 3" xfId="13786"/>
    <cellStyle name="40% - Accent4 3 2 2 2 2 3 3 2" xfId="34315"/>
    <cellStyle name="40% - Accent4 3 2 2 2 2 3 4" xfId="24050"/>
    <cellStyle name="40% - Accent4 3 2 2 2 2 3 5" xfId="44842"/>
    <cellStyle name="40% - Accent4 3 2 2 2 2 4" xfId="6286"/>
    <cellStyle name="40% - Accent4 3 2 2 2 2 4 2" xfId="16554"/>
    <cellStyle name="40% - Accent4 3 2 2 2 2 4 2 2" xfId="37083"/>
    <cellStyle name="40% - Accent4 3 2 2 2 2 4 3" xfId="26818"/>
    <cellStyle name="40% - Accent4 3 2 2 2 2 5" xfId="11298"/>
    <cellStyle name="40% - Accent4 3 2 2 2 2 5 2" xfId="31827"/>
    <cellStyle name="40% - Accent4 3 2 2 2 2 6" xfId="21562"/>
    <cellStyle name="40% - Accent4 3 2 2 2 2 7" xfId="42354"/>
    <cellStyle name="40% - Accent4 3 2 2 2 3" xfId="1776"/>
    <cellStyle name="40% - Accent4 3 2 2 2 3 2" xfId="4265"/>
    <cellStyle name="40% - Accent4 3 2 2 2 3 2 2" xfId="9521"/>
    <cellStyle name="40% - Accent4 3 2 2 2 3 2 2 2" xfId="19789"/>
    <cellStyle name="40% - Accent4 3 2 2 2 3 2 2 2 2" xfId="40318"/>
    <cellStyle name="40% - Accent4 3 2 2 2 3 2 2 3" xfId="30053"/>
    <cellStyle name="40% - Accent4 3 2 2 2 3 2 3" xfId="14533"/>
    <cellStyle name="40% - Accent4 3 2 2 2 3 2 3 2" xfId="35062"/>
    <cellStyle name="40% - Accent4 3 2 2 2 3 2 4" xfId="24797"/>
    <cellStyle name="40% - Accent4 3 2 2 2 3 2 5" xfId="45589"/>
    <cellStyle name="40% - Accent4 3 2 2 2 3 3" xfId="7033"/>
    <cellStyle name="40% - Accent4 3 2 2 2 3 3 2" xfId="17301"/>
    <cellStyle name="40% - Accent4 3 2 2 2 3 3 2 2" xfId="37830"/>
    <cellStyle name="40% - Accent4 3 2 2 2 3 3 3" xfId="27565"/>
    <cellStyle name="40% - Accent4 3 2 2 2 3 4" xfId="12045"/>
    <cellStyle name="40% - Accent4 3 2 2 2 3 4 2" xfId="32574"/>
    <cellStyle name="40% - Accent4 3 2 2 2 3 5" xfId="22309"/>
    <cellStyle name="40% - Accent4 3 2 2 2 3 6" xfId="43101"/>
    <cellStyle name="40% - Accent4 3 2 2 2 4" xfId="3020"/>
    <cellStyle name="40% - Accent4 3 2 2 2 4 2" xfId="8276"/>
    <cellStyle name="40% - Accent4 3 2 2 2 4 2 2" xfId="18544"/>
    <cellStyle name="40% - Accent4 3 2 2 2 4 2 2 2" xfId="39073"/>
    <cellStyle name="40% - Accent4 3 2 2 2 4 2 3" xfId="28808"/>
    <cellStyle name="40% - Accent4 3 2 2 2 4 3" xfId="13288"/>
    <cellStyle name="40% - Accent4 3 2 2 2 4 3 2" xfId="33817"/>
    <cellStyle name="40% - Accent4 3 2 2 2 4 4" xfId="23552"/>
    <cellStyle name="40% - Accent4 3 2 2 2 4 5" xfId="44344"/>
    <cellStyle name="40% - Accent4 3 2 2 2 5" xfId="5788"/>
    <cellStyle name="40% - Accent4 3 2 2 2 5 2" xfId="16056"/>
    <cellStyle name="40% - Accent4 3 2 2 2 5 2 2" xfId="36585"/>
    <cellStyle name="40% - Accent4 3 2 2 2 5 3" xfId="26320"/>
    <cellStyle name="40% - Accent4 3 2 2 2 6" xfId="10800"/>
    <cellStyle name="40% - Accent4 3 2 2 2 6 2" xfId="31329"/>
    <cellStyle name="40% - Accent4 3 2 2 2 7" xfId="21064"/>
    <cellStyle name="40% - Accent4 3 2 2 2 8" xfId="41856"/>
    <cellStyle name="40% - Accent4 3 2 2 3" xfId="777"/>
    <cellStyle name="40% - Accent4 3 2 2 3 2" xfId="2026"/>
    <cellStyle name="40% - Accent4 3 2 2 3 2 2" xfId="4514"/>
    <cellStyle name="40% - Accent4 3 2 2 3 2 2 2" xfId="9770"/>
    <cellStyle name="40% - Accent4 3 2 2 3 2 2 2 2" xfId="20038"/>
    <cellStyle name="40% - Accent4 3 2 2 3 2 2 2 2 2" xfId="40567"/>
    <cellStyle name="40% - Accent4 3 2 2 3 2 2 2 3" xfId="30302"/>
    <cellStyle name="40% - Accent4 3 2 2 3 2 2 3" xfId="14782"/>
    <cellStyle name="40% - Accent4 3 2 2 3 2 2 3 2" xfId="35311"/>
    <cellStyle name="40% - Accent4 3 2 2 3 2 2 4" xfId="25046"/>
    <cellStyle name="40% - Accent4 3 2 2 3 2 2 5" xfId="45838"/>
    <cellStyle name="40% - Accent4 3 2 2 3 2 3" xfId="7282"/>
    <cellStyle name="40% - Accent4 3 2 2 3 2 3 2" xfId="17550"/>
    <cellStyle name="40% - Accent4 3 2 2 3 2 3 2 2" xfId="38079"/>
    <cellStyle name="40% - Accent4 3 2 2 3 2 3 3" xfId="27814"/>
    <cellStyle name="40% - Accent4 3 2 2 3 2 4" xfId="12294"/>
    <cellStyle name="40% - Accent4 3 2 2 3 2 4 2" xfId="32823"/>
    <cellStyle name="40% - Accent4 3 2 2 3 2 5" xfId="22558"/>
    <cellStyle name="40% - Accent4 3 2 2 3 2 6" xfId="43350"/>
    <cellStyle name="40% - Accent4 3 2 2 3 3" xfId="3269"/>
    <cellStyle name="40% - Accent4 3 2 2 3 3 2" xfId="8525"/>
    <cellStyle name="40% - Accent4 3 2 2 3 3 2 2" xfId="18793"/>
    <cellStyle name="40% - Accent4 3 2 2 3 3 2 2 2" xfId="39322"/>
    <cellStyle name="40% - Accent4 3 2 2 3 3 2 3" xfId="29057"/>
    <cellStyle name="40% - Accent4 3 2 2 3 3 3" xfId="13537"/>
    <cellStyle name="40% - Accent4 3 2 2 3 3 3 2" xfId="34066"/>
    <cellStyle name="40% - Accent4 3 2 2 3 3 4" xfId="23801"/>
    <cellStyle name="40% - Accent4 3 2 2 3 3 5" xfId="44593"/>
    <cellStyle name="40% - Accent4 3 2 2 3 4" xfId="6037"/>
    <cellStyle name="40% - Accent4 3 2 2 3 4 2" xfId="16305"/>
    <cellStyle name="40% - Accent4 3 2 2 3 4 2 2" xfId="36834"/>
    <cellStyle name="40% - Accent4 3 2 2 3 4 3" xfId="26569"/>
    <cellStyle name="40% - Accent4 3 2 2 3 5" xfId="11049"/>
    <cellStyle name="40% - Accent4 3 2 2 3 5 2" xfId="31578"/>
    <cellStyle name="40% - Accent4 3 2 2 3 6" xfId="21313"/>
    <cellStyle name="40% - Accent4 3 2 2 3 7" xfId="42105"/>
    <cellStyle name="40% - Accent4 3 2 2 4" xfId="1274"/>
    <cellStyle name="40% - Accent4 3 2 2 4 2" xfId="2523"/>
    <cellStyle name="40% - Accent4 3 2 2 4 2 2" xfId="5011"/>
    <cellStyle name="40% - Accent4 3 2 2 4 2 2 2" xfId="10267"/>
    <cellStyle name="40% - Accent4 3 2 2 4 2 2 2 2" xfId="20535"/>
    <cellStyle name="40% - Accent4 3 2 2 4 2 2 2 2 2" xfId="41064"/>
    <cellStyle name="40% - Accent4 3 2 2 4 2 2 2 3" xfId="30799"/>
    <cellStyle name="40% - Accent4 3 2 2 4 2 2 3" xfId="15279"/>
    <cellStyle name="40% - Accent4 3 2 2 4 2 2 3 2" xfId="35808"/>
    <cellStyle name="40% - Accent4 3 2 2 4 2 2 4" xfId="25543"/>
    <cellStyle name="40% - Accent4 3 2 2 4 2 2 5" xfId="46335"/>
    <cellStyle name="40% - Accent4 3 2 2 4 2 3" xfId="7779"/>
    <cellStyle name="40% - Accent4 3 2 2 4 2 3 2" xfId="18047"/>
    <cellStyle name="40% - Accent4 3 2 2 4 2 3 2 2" xfId="38576"/>
    <cellStyle name="40% - Accent4 3 2 2 4 2 3 3" xfId="28311"/>
    <cellStyle name="40% - Accent4 3 2 2 4 2 4" xfId="12791"/>
    <cellStyle name="40% - Accent4 3 2 2 4 2 4 2" xfId="33320"/>
    <cellStyle name="40% - Accent4 3 2 2 4 2 5" xfId="23055"/>
    <cellStyle name="40% - Accent4 3 2 2 4 2 6" xfId="43847"/>
    <cellStyle name="40% - Accent4 3 2 2 4 3" xfId="3766"/>
    <cellStyle name="40% - Accent4 3 2 2 4 3 2" xfId="9022"/>
    <cellStyle name="40% - Accent4 3 2 2 4 3 2 2" xfId="19290"/>
    <cellStyle name="40% - Accent4 3 2 2 4 3 2 2 2" xfId="39819"/>
    <cellStyle name="40% - Accent4 3 2 2 4 3 2 3" xfId="29554"/>
    <cellStyle name="40% - Accent4 3 2 2 4 3 3" xfId="14034"/>
    <cellStyle name="40% - Accent4 3 2 2 4 3 3 2" xfId="34563"/>
    <cellStyle name="40% - Accent4 3 2 2 4 3 4" xfId="24298"/>
    <cellStyle name="40% - Accent4 3 2 2 4 3 5" xfId="45090"/>
    <cellStyle name="40% - Accent4 3 2 2 4 4" xfId="6534"/>
    <cellStyle name="40% - Accent4 3 2 2 4 4 2" xfId="16802"/>
    <cellStyle name="40% - Accent4 3 2 2 4 4 2 2" xfId="37331"/>
    <cellStyle name="40% - Accent4 3 2 2 4 4 3" xfId="27066"/>
    <cellStyle name="40% - Accent4 3 2 2 4 5" xfId="11546"/>
    <cellStyle name="40% - Accent4 3 2 2 4 5 2" xfId="32075"/>
    <cellStyle name="40% - Accent4 3 2 2 4 6" xfId="21810"/>
    <cellStyle name="40% - Accent4 3 2 2 4 7" xfId="42602"/>
    <cellStyle name="40% - Accent4 3 2 2 5" xfId="1527"/>
    <cellStyle name="40% - Accent4 3 2 2 5 2" xfId="4016"/>
    <cellStyle name="40% - Accent4 3 2 2 5 2 2" xfId="9272"/>
    <cellStyle name="40% - Accent4 3 2 2 5 2 2 2" xfId="19540"/>
    <cellStyle name="40% - Accent4 3 2 2 5 2 2 2 2" xfId="40069"/>
    <cellStyle name="40% - Accent4 3 2 2 5 2 2 3" xfId="29804"/>
    <cellStyle name="40% - Accent4 3 2 2 5 2 3" xfId="14284"/>
    <cellStyle name="40% - Accent4 3 2 2 5 2 3 2" xfId="34813"/>
    <cellStyle name="40% - Accent4 3 2 2 5 2 4" xfId="24548"/>
    <cellStyle name="40% - Accent4 3 2 2 5 2 5" xfId="45340"/>
    <cellStyle name="40% - Accent4 3 2 2 5 3" xfId="6784"/>
    <cellStyle name="40% - Accent4 3 2 2 5 3 2" xfId="17052"/>
    <cellStyle name="40% - Accent4 3 2 2 5 3 2 2" xfId="37581"/>
    <cellStyle name="40% - Accent4 3 2 2 5 3 3" xfId="27316"/>
    <cellStyle name="40% - Accent4 3 2 2 5 4" xfId="11796"/>
    <cellStyle name="40% - Accent4 3 2 2 5 4 2" xfId="32325"/>
    <cellStyle name="40% - Accent4 3 2 2 5 5" xfId="22060"/>
    <cellStyle name="40% - Accent4 3 2 2 5 6" xfId="42852"/>
    <cellStyle name="40% - Accent4 3 2 2 6" xfId="2771"/>
    <cellStyle name="40% - Accent4 3 2 2 6 2" xfId="8027"/>
    <cellStyle name="40% - Accent4 3 2 2 6 2 2" xfId="18295"/>
    <cellStyle name="40% - Accent4 3 2 2 6 2 2 2" xfId="38824"/>
    <cellStyle name="40% - Accent4 3 2 2 6 2 3" xfId="28559"/>
    <cellStyle name="40% - Accent4 3 2 2 6 3" xfId="13039"/>
    <cellStyle name="40% - Accent4 3 2 2 6 3 2" xfId="33568"/>
    <cellStyle name="40% - Accent4 3 2 2 6 4" xfId="23303"/>
    <cellStyle name="40% - Accent4 3 2 2 6 5" xfId="44095"/>
    <cellStyle name="40% - Accent4 3 2 2 7" xfId="5539"/>
    <cellStyle name="40% - Accent4 3 2 2 7 2" xfId="15807"/>
    <cellStyle name="40% - Accent4 3 2 2 7 2 2" xfId="36336"/>
    <cellStyle name="40% - Accent4 3 2 2 7 3" xfId="26071"/>
    <cellStyle name="40% - Accent4 3 2 2 7 4" xfId="41607"/>
    <cellStyle name="40% - Accent4 3 2 2 8" xfId="5291"/>
    <cellStyle name="40% - Accent4 3 2 2 8 2" xfId="15559"/>
    <cellStyle name="40% - Accent4 3 2 2 8 2 2" xfId="36088"/>
    <cellStyle name="40% - Accent4 3 2 2 8 3" xfId="25823"/>
    <cellStyle name="40% - Accent4 3 2 2 9" xfId="10551"/>
    <cellStyle name="40% - Accent4 3 2 2 9 2" xfId="31080"/>
    <cellStyle name="40% - Accent4 3 2 3" xfId="408"/>
    <cellStyle name="40% - Accent4 3 2 3 2" xfId="909"/>
    <cellStyle name="40% - Accent4 3 2 3 2 2" xfId="2158"/>
    <cellStyle name="40% - Accent4 3 2 3 2 2 2" xfId="4646"/>
    <cellStyle name="40% - Accent4 3 2 3 2 2 2 2" xfId="9902"/>
    <cellStyle name="40% - Accent4 3 2 3 2 2 2 2 2" xfId="20170"/>
    <cellStyle name="40% - Accent4 3 2 3 2 2 2 2 2 2" xfId="40699"/>
    <cellStyle name="40% - Accent4 3 2 3 2 2 2 2 3" xfId="30434"/>
    <cellStyle name="40% - Accent4 3 2 3 2 2 2 3" xfId="14914"/>
    <cellStyle name="40% - Accent4 3 2 3 2 2 2 3 2" xfId="35443"/>
    <cellStyle name="40% - Accent4 3 2 3 2 2 2 4" xfId="25178"/>
    <cellStyle name="40% - Accent4 3 2 3 2 2 2 5" xfId="45970"/>
    <cellStyle name="40% - Accent4 3 2 3 2 2 3" xfId="7414"/>
    <cellStyle name="40% - Accent4 3 2 3 2 2 3 2" xfId="17682"/>
    <cellStyle name="40% - Accent4 3 2 3 2 2 3 2 2" xfId="38211"/>
    <cellStyle name="40% - Accent4 3 2 3 2 2 3 3" xfId="27946"/>
    <cellStyle name="40% - Accent4 3 2 3 2 2 4" xfId="12426"/>
    <cellStyle name="40% - Accent4 3 2 3 2 2 4 2" xfId="32955"/>
    <cellStyle name="40% - Accent4 3 2 3 2 2 5" xfId="22690"/>
    <cellStyle name="40% - Accent4 3 2 3 2 2 6" xfId="43482"/>
    <cellStyle name="40% - Accent4 3 2 3 2 3" xfId="3401"/>
    <cellStyle name="40% - Accent4 3 2 3 2 3 2" xfId="8657"/>
    <cellStyle name="40% - Accent4 3 2 3 2 3 2 2" xfId="18925"/>
    <cellStyle name="40% - Accent4 3 2 3 2 3 2 2 2" xfId="39454"/>
    <cellStyle name="40% - Accent4 3 2 3 2 3 2 3" xfId="29189"/>
    <cellStyle name="40% - Accent4 3 2 3 2 3 3" xfId="13669"/>
    <cellStyle name="40% - Accent4 3 2 3 2 3 3 2" xfId="34198"/>
    <cellStyle name="40% - Accent4 3 2 3 2 3 4" xfId="23933"/>
    <cellStyle name="40% - Accent4 3 2 3 2 3 5" xfId="44725"/>
    <cellStyle name="40% - Accent4 3 2 3 2 4" xfId="6169"/>
    <cellStyle name="40% - Accent4 3 2 3 2 4 2" xfId="16437"/>
    <cellStyle name="40% - Accent4 3 2 3 2 4 2 2" xfId="36966"/>
    <cellStyle name="40% - Accent4 3 2 3 2 4 3" xfId="26701"/>
    <cellStyle name="40% - Accent4 3 2 3 2 5" xfId="11181"/>
    <cellStyle name="40% - Accent4 3 2 3 2 5 2" xfId="31710"/>
    <cellStyle name="40% - Accent4 3 2 3 2 6" xfId="21445"/>
    <cellStyle name="40% - Accent4 3 2 3 2 7" xfId="42237"/>
    <cellStyle name="40% - Accent4 3 2 3 3" xfId="1659"/>
    <cellStyle name="40% - Accent4 3 2 3 3 2" xfId="4148"/>
    <cellStyle name="40% - Accent4 3 2 3 3 2 2" xfId="9404"/>
    <cellStyle name="40% - Accent4 3 2 3 3 2 2 2" xfId="19672"/>
    <cellStyle name="40% - Accent4 3 2 3 3 2 2 2 2" xfId="40201"/>
    <cellStyle name="40% - Accent4 3 2 3 3 2 2 3" xfId="29936"/>
    <cellStyle name="40% - Accent4 3 2 3 3 2 3" xfId="14416"/>
    <cellStyle name="40% - Accent4 3 2 3 3 2 3 2" xfId="34945"/>
    <cellStyle name="40% - Accent4 3 2 3 3 2 4" xfId="24680"/>
    <cellStyle name="40% - Accent4 3 2 3 3 2 5" xfId="45472"/>
    <cellStyle name="40% - Accent4 3 2 3 3 3" xfId="6916"/>
    <cellStyle name="40% - Accent4 3 2 3 3 3 2" xfId="17184"/>
    <cellStyle name="40% - Accent4 3 2 3 3 3 2 2" xfId="37713"/>
    <cellStyle name="40% - Accent4 3 2 3 3 3 3" xfId="27448"/>
    <cellStyle name="40% - Accent4 3 2 3 3 4" xfId="11928"/>
    <cellStyle name="40% - Accent4 3 2 3 3 4 2" xfId="32457"/>
    <cellStyle name="40% - Accent4 3 2 3 3 5" xfId="22192"/>
    <cellStyle name="40% - Accent4 3 2 3 3 6" xfId="42984"/>
    <cellStyle name="40% - Accent4 3 2 3 4" xfId="2903"/>
    <cellStyle name="40% - Accent4 3 2 3 4 2" xfId="8159"/>
    <cellStyle name="40% - Accent4 3 2 3 4 2 2" xfId="18427"/>
    <cellStyle name="40% - Accent4 3 2 3 4 2 2 2" xfId="38956"/>
    <cellStyle name="40% - Accent4 3 2 3 4 2 3" xfId="28691"/>
    <cellStyle name="40% - Accent4 3 2 3 4 3" xfId="13171"/>
    <cellStyle name="40% - Accent4 3 2 3 4 3 2" xfId="33700"/>
    <cellStyle name="40% - Accent4 3 2 3 4 4" xfId="23435"/>
    <cellStyle name="40% - Accent4 3 2 3 4 5" xfId="44227"/>
    <cellStyle name="40% - Accent4 3 2 3 5" xfId="5671"/>
    <cellStyle name="40% - Accent4 3 2 3 5 2" xfId="15939"/>
    <cellStyle name="40% - Accent4 3 2 3 5 2 2" xfId="36468"/>
    <cellStyle name="40% - Accent4 3 2 3 5 3" xfId="26203"/>
    <cellStyle name="40% - Accent4 3 2 3 6" xfId="10683"/>
    <cellStyle name="40% - Accent4 3 2 3 6 2" xfId="31212"/>
    <cellStyle name="40% - Accent4 3 2 3 7" xfId="20947"/>
    <cellStyle name="40% - Accent4 3 2 3 8" xfId="41739"/>
    <cellStyle name="40% - Accent4 3 2 4" xfId="660"/>
    <cellStyle name="40% - Accent4 3 2 4 2" xfId="1909"/>
    <cellStyle name="40% - Accent4 3 2 4 2 2" xfId="4397"/>
    <cellStyle name="40% - Accent4 3 2 4 2 2 2" xfId="9653"/>
    <cellStyle name="40% - Accent4 3 2 4 2 2 2 2" xfId="19921"/>
    <cellStyle name="40% - Accent4 3 2 4 2 2 2 2 2" xfId="40450"/>
    <cellStyle name="40% - Accent4 3 2 4 2 2 2 3" xfId="30185"/>
    <cellStyle name="40% - Accent4 3 2 4 2 2 3" xfId="14665"/>
    <cellStyle name="40% - Accent4 3 2 4 2 2 3 2" xfId="35194"/>
    <cellStyle name="40% - Accent4 3 2 4 2 2 4" xfId="24929"/>
    <cellStyle name="40% - Accent4 3 2 4 2 2 5" xfId="45721"/>
    <cellStyle name="40% - Accent4 3 2 4 2 3" xfId="7165"/>
    <cellStyle name="40% - Accent4 3 2 4 2 3 2" xfId="17433"/>
    <cellStyle name="40% - Accent4 3 2 4 2 3 2 2" xfId="37962"/>
    <cellStyle name="40% - Accent4 3 2 4 2 3 3" xfId="27697"/>
    <cellStyle name="40% - Accent4 3 2 4 2 4" xfId="12177"/>
    <cellStyle name="40% - Accent4 3 2 4 2 4 2" xfId="32706"/>
    <cellStyle name="40% - Accent4 3 2 4 2 5" xfId="22441"/>
    <cellStyle name="40% - Accent4 3 2 4 2 6" xfId="43233"/>
    <cellStyle name="40% - Accent4 3 2 4 3" xfId="3152"/>
    <cellStyle name="40% - Accent4 3 2 4 3 2" xfId="8408"/>
    <cellStyle name="40% - Accent4 3 2 4 3 2 2" xfId="18676"/>
    <cellStyle name="40% - Accent4 3 2 4 3 2 2 2" xfId="39205"/>
    <cellStyle name="40% - Accent4 3 2 4 3 2 3" xfId="28940"/>
    <cellStyle name="40% - Accent4 3 2 4 3 3" xfId="13420"/>
    <cellStyle name="40% - Accent4 3 2 4 3 3 2" xfId="33949"/>
    <cellStyle name="40% - Accent4 3 2 4 3 4" xfId="23684"/>
    <cellStyle name="40% - Accent4 3 2 4 3 5" xfId="44476"/>
    <cellStyle name="40% - Accent4 3 2 4 4" xfId="5920"/>
    <cellStyle name="40% - Accent4 3 2 4 4 2" xfId="16188"/>
    <cellStyle name="40% - Accent4 3 2 4 4 2 2" xfId="36717"/>
    <cellStyle name="40% - Accent4 3 2 4 4 3" xfId="26452"/>
    <cellStyle name="40% - Accent4 3 2 4 5" xfId="10932"/>
    <cellStyle name="40% - Accent4 3 2 4 5 2" xfId="31461"/>
    <cellStyle name="40% - Accent4 3 2 4 6" xfId="21196"/>
    <cellStyle name="40% - Accent4 3 2 4 7" xfId="41988"/>
    <cellStyle name="40% - Accent4 3 2 5" xfId="1157"/>
    <cellStyle name="40% - Accent4 3 2 5 2" xfId="2406"/>
    <cellStyle name="40% - Accent4 3 2 5 2 2" xfId="4894"/>
    <cellStyle name="40% - Accent4 3 2 5 2 2 2" xfId="10150"/>
    <cellStyle name="40% - Accent4 3 2 5 2 2 2 2" xfId="20418"/>
    <cellStyle name="40% - Accent4 3 2 5 2 2 2 2 2" xfId="40947"/>
    <cellStyle name="40% - Accent4 3 2 5 2 2 2 3" xfId="30682"/>
    <cellStyle name="40% - Accent4 3 2 5 2 2 3" xfId="15162"/>
    <cellStyle name="40% - Accent4 3 2 5 2 2 3 2" xfId="35691"/>
    <cellStyle name="40% - Accent4 3 2 5 2 2 4" xfId="25426"/>
    <cellStyle name="40% - Accent4 3 2 5 2 2 5" xfId="46218"/>
    <cellStyle name="40% - Accent4 3 2 5 2 3" xfId="7662"/>
    <cellStyle name="40% - Accent4 3 2 5 2 3 2" xfId="17930"/>
    <cellStyle name="40% - Accent4 3 2 5 2 3 2 2" xfId="38459"/>
    <cellStyle name="40% - Accent4 3 2 5 2 3 3" xfId="28194"/>
    <cellStyle name="40% - Accent4 3 2 5 2 4" xfId="12674"/>
    <cellStyle name="40% - Accent4 3 2 5 2 4 2" xfId="33203"/>
    <cellStyle name="40% - Accent4 3 2 5 2 5" xfId="22938"/>
    <cellStyle name="40% - Accent4 3 2 5 2 6" xfId="43730"/>
    <cellStyle name="40% - Accent4 3 2 5 3" xfId="3649"/>
    <cellStyle name="40% - Accent4 3 2 5 3 2" xfId="8905"/>
    <cellStyle name="40% - Accent4 3 2 5 3 2 2" xfId="19173"/>
    <cellStyle name="40% - Accent4 3 2 5 3 2 2 2" xfId="39702"/>
    <cellStyle name="40% - Accent4 3 2 5 3 2 3" xfId="29437"/>
    <cellStyle name="40% - Accent4 3 2 5 3 3" xfId="13917"/>
    <cellStyle name="40% - Accent4 3 2 5 3 3 2" xfId="34446"/>
    <cellStyle name="40% - Accent4 3 2 5 3 4" xfId="24181"/>
    <cellStyle name="40% - Accent4 3 2 5 3 5" xfId="44973"/>
    <cellStyle name="40% - Accent4 3 2 5 4" xfId="6417"/>
    <cellStyle name="40% - Accent4 3 2 5 4 2" xfId="16685"/>
    <cellStyle name="40% - Accent4 3 2 5 4 2 2" xfId="37214"/>
    <cellStyle name="40% - Accent4 3 2 5 4 3" xfId="26949"/>
    <cellStyle name="40% - Accent4 3 2 5 5" xfId="11429"/>
    <cellStyle name="40% - Accent4 3 2 5 5 2" xfId="31958"/>
    <cellStyle name="40% - Accent4 3 2 5 6" xfId="21693"/>
    <cellStyle name="40% - Accent4 3 2 5 7" xfId="42485"/>
    <cellStyle name="40% - Accent4 3 2 6" xfId="1410"/>
    <cellStyle name="40% - Accent4 3 2 6 2" xfId="3899"/>
    <cellStyle name="40% - Accent4 3 2 6 2 2" xfId="9155"/>
    <cellStyle name="40% - Accent4 3 2 6 2 2 2" xfId="19423"/>
    <cellStyle name="40% - Accent4 3 2 6 2 2 2 2" xfId="39952"/>
    <cellStyle name="40% - Accent4 3 2 6 2 2 3" xfId="29687"/>
    <cellStyle name="40% - Accent4 3 2 6 2 3" xfId="14167"/>
    <cellStyle name="40% - Accent4 3 2 6 2 3 2" xfId="34696"/>
    <cellStyle name="40% - Accent4 3 2 6 2 4" xfId="24431"/>
    <cellStyle name="40% - Accent4 3 2 6 2 5" xfId="45223"/>
    <cellStyle name="40% - Accent4 3 2 6 3" xfId="6667"/>
    <cellStyle name="40% - Accent4 3 2 6 3 2" xfId="16935"/>
    <cellStyle name="40% - Accent4 3 2 6 3 2 2" xfId="37464"/>
    <cellStyle name="40% - Accent4 3 2 6 3 3" xfId="27199"/>
    <cellStyle name="40% - Accent4 3 2 6 4" xfId="11679"/>
    <cellStyle name="40% - Accent4 3 2 6 4 2" xfId="32208"/>
    <cellStyle name="40% - Accent4 3 2 6 5" xfId="21943"/>
    <cellStyle name="40% - Accent4 3 2 6 6" xfId="42735"/>
    <cellStyle name="40% - Accent4 3 2 7" xfId="2654"/>
    <cellStyle name="40% - Accent4 3 2 7 2" xfId="7910"/>
    <cellStyle name="40% - Accent4 3 2 7 2 2" xfId="18178"/>
    <cellStyle name="40% - Accent4 3 2 7 2 2 2" xfId="38707"/>
    <cellStyle name="40% - Accent4 3 2 7 2 3" xfId="28442"/>
    <cellStyle name="40% - Accent4 3 2 7 3" xfId="12922"/>
    <cellStyle name="40% - Accent4 3 2 7 3 2" xfId="33451"/>
    <cellStyle name="40% - Accent4 3 2 7 4" xfId="23186"/>
    <cellStyle name="40% - Accent4 3 2 7 5" xfId="43978"/>
    <cellStyle name="40% - Accent4 3 2 8" xfId="5422"/>
    <cellStyle name="40% - Accent4 3 2 8 2" xfId="15690"/>
    <cellStyle name="40% - Accent4 3 2 8 2 2" xfId="36219"/>
    <cellStyle name="40% - Accent4 3 2 8 3" xfId="25954"/>
    <cellStyle name="40% - Accent4 3 2 8 4" xfId="41490"/>
    <cellStyle name="40% - Accent4 3 2 9" xfId="5174"/>
    <cellStyle name="40% - Accent4 3 2 9 2" xfId="15442"/>
    <cellStyle name="40% - Accent4 3 2 9 2 2" xfId="35971"/>
    <cellStyle name="40% - Accent4 3 2 9 3" xfId="25706"/>
    <cellStyle name="40% - Accent4 3 3" xfId="212"/>
    <cellStyle name="40% - Accent4 3 3 10" xfId="20755"/>
    <cellStyle name="40% - Accent4 3 3 11" xfId="41299"/>
    <cellStyle name="40% - Accent4 3 3 2" xfId="465"/>
    <cellStyle name="40% - Accent4 3 3 2 2" xfId="966"/>
    <cellStyle name="40% - Accent4 3 3 2 2 2" xfId="2215"/>
    <cellStyle name="40% - Accent4 3 3 2 2 2 2" xfId="4703"/>
    <cellStyle name="40% - Accent4 3 3 2 2 2 2 2" xfId="9959"/>
    <cellStyle name="40% - Accent4 3 3 2 2 2 2 2 2" xfId="20227"/>
    <cellStyle name="40% - Accent4 3 3 2 2 2 2 2 2 2" xfId="40756"/>
    <cellStyle name="40% - Accent4 3 3 2 2 2 2 2 3" xfId="30491"/>
    <cellStyle name="40% - Accent4 3 3 2 2 2 2 3" xfId="14971"/>
    <cellStyle name="40% - Accent4 3 3 2 2 2 2 3 2" xfId="35500"/>
    <cellStyle name="40% - Accent4 3 3 2 2 2 2 4" xfId="25235"/>
    <cellStyle name="40% - Accent4 3 3 2 2 2 2 5" xfId="46027"/>
    <cellStyle name="40% - Accent4 3 3 2 2 2 3" xfId="7471"/>
    <cellStyle name="40% - Accent4 3 3 2 2 2 3 2" xfId="17739"/>
    <cellStyle name="40% - Accent4 3 3 2 2 2 3 2 2" xfId="38268"/>
    <cellStyle name="40% - Accent4 3 3 2 2 2 3 3" xfId="28003"/>
    <cellStyle name="40% - Accent4 3 3 2 2 2 4" xfId="12483"/>
    <cellStyle name="40% - Accent4 3 3 2 2 2 4 2" xfId="33012"/>
    <cellStyle name="40% - Accent4 3 3 2 2 2 5" xfId="22747"/>
    <cellStyle name="40% - Accent4 3 3 2 2 2 6" xfId="43539"/>
    <cellStyle name="40% - Accent4 3 3 2 2 3" xfId="3458"/>
    <cellStyle name="40% - Accent4 3 3 2 2 3 2" xfId="8714"/>
    <cellStyle name="40% - Accent4 3 3 2 2 3 2 2" xfId="18982"/>
    <cellStyle name="40% - Accent4 3 3 2 2 3 2 2 2" xfId="39511"/>
    <cellStyle name="40% - Accent4 3 3 2 2 3 2 3" xfId="29246"/>
    <cellStyle name="40% - Accent4 3 3 2 2 3 3" xfId="13726"/>
    <cellStyle name="40% - Accent4 3 3 2 2 3 3 2" xfId="34255"/>
    <cellStyle name="40% - Accent4 3 3 2 2 3 4" xfId="23990"/>
    <cellStyle name="40% - Accent4 3 3 2 2 3 5" xfId="44782"/>
    <cellStyle name="40% - Accent4 3 3 2 2 4" xfId="6226"/>
    <cellStyle name="40% - Accent4 3 3 2 2 4 2" xfId="16494"/>
    <cellStyle name="40% - Accent4 3 3 2 2 4 2 2" xfId="37023"/>
    <cellStyle name="40% - Accent4 3 3 2 2 4 3" xfId="26758"/>
    <cellStyle name="40% - Accent4 3 3 2 2 5" xfId="11238"/>
    <cellStyle name="40% - Accent4 3 3 2 2 5 2" xfId="31767"/>
    <cellStyle name="40% - Accent4 3 3 2 2 6" xfId="21502"/>
    <cellStyle name="40% - Accent4 3 3 2 2 7" xfId="42294"/>
    <cellStyle name="40% - Accent4 3 3 2 3" xfId="1716"/>
    <cellStyle name="40% - Accent4 3 3 2 3 2" xfId="4205"/>
    <cellStyle name="40% - Accent4 3 3 2 3 2 2" xfId="9461"/>
    <cellStyle name="40% - Accent4 3 3 2 3 2 2 2" xfId="19729"/>
    <cellStyle name="40% - Accent4 3 3 2 3 2 2 2 2" xfId="40258"/>
    <cellStyle name="40% - Accent4 3 3 2 3 2 2 3" xfId="29993"/>
    <cellStyle name="40% - Accent4 3 3 2 3 2 3" xfId="14473"/>
    <cellStyle name="40% - Accent4 3 3 2 3 2 3 2" xfId="35002"/>
    <cellStyle name="40% - Accent4 3 3 2 3 2 4" xfId="24737"/>
    <cellStyle name="40% - Accent4 3 3 2 3 2 5" xfId="45529"/>
    <cellStyle name="40% - Accent4 3 3 2 3 3" xfId="6973"/>
    <cellStyle name="40% - Accent4 3 3 2 3 3 2" xfId="17241"/>
    <cellStyle name="40% - Accent4 3 3 2 3 3 2 2" xfId="37770"/>
    <cellStyle name="40% - Accent4 3 3 2 3 3 3" xfId="27505"/>
    <cellStyle name="40% - Accent4 3 3 2 3 4" xfId="11985"/>
    <cellStyle name="40% - Accent4 3 3 2 3 4 2" xfId="32514"/>
    <cellStyle name="40% - Accent4 3 3 2 3 5" xfId="22249"/>
    <cellStyle name="40% - Accent4 3 3 2 3 6" xfId="43041"/>
    <cellStyle name="40% - Accent4 3 3 2 4" xfId="2960"/>
    <cellStyle name="40% - Accent4 3 3 2 4 2" xfId="8216"/>
    <cellStyle name="40% - Accent4 3 3 2 4 2 2" xfId="18484"/>
    <cellStyle name="40% - Accent4 3 3 2 4 2 2 2" xfId="39013"/>
    <cellStyle name="40% - Accent4 3 3 2 4 2 3" xfId="28748"/>
    <cellStyle name="40% - Accent4 3 3 2 4 3" xfId="13228"/>
    <cellStyle name="40% - Accent4 3 3 2 4 3 2" xfId="33757"/>
    <cellStyle name="40% - Accent4 3 3 2 4 4" xfId="23492"/>
    <cellStyle name="40% - Accent4 3 3 2 4 5" xfId="44284"/>
    <cellStyle name="40% - Accent4 3 3 2 5" xfId="5728"/>
    <cellStyle name="40% - Accent4 3 3 2 5 2" xfId="15996"/>
    <cellStyle name="40% - Accent4 3 3 2 5 2 2" xfId="36525"/>
    <cellStyle name="40% - Accent4 3 3 2 5 3" xfId="26260"/>
    <cellStyle name="40% - Accent4 3 3 2 6" xfId="10740"/>
    <cellStyle name="40% - Accent4 3 3 2 6 2" xfId="31269"/>
    <cellStyle name="40% - Accent4 3 3 2 7" xfId="21004"/>
    <cellStyle name="40% - Accent4 3 3 2 8" xfId="41796"/>
    <cellStyle name="40% - Accent4 3 3 3" xfId="717"/>
    <cellStyle name="40% - Accent4 3 3 3 2" xfId="1966"/>
    <cellStyle name="40% - Accent4 3 3 3 2 2" xfId="4454"/>
    <cellStyle name="40% - Accent4 3 3 3 2 2 2" xfId="9710"/>
    <cellStyle name="40% - Accent4 3 3 3 2 2 2 2" xfId="19978"/>
    <cellStyle name="40% - Accent4 3 3 3 2 2 2 2 2" xfId="40507"/>
    <cellStyle name="40% - Accent4 3 3 3 2 2 2 3" xfId="30242"/>
    <cellStyle name="40% - Accent4 3 3 3 2 2 3" xfId="14722"/>
    <cellStyle name="40% - Accent4 3 3 3 2 2 3 2" xfId="35251"/>
    <cellStyle name="40% - Accent4 3 3 3 2 2 4" xfId="24986"/>
    <cellStyle name="40% - Accent4 3 3 3 2 2 5" xfId="45778"/>
    <cellStyle name="40% - Accent4 3 3 3 2 3" xfId="7222"/>
    <cellStyle name="40% - Accent4 3 3 3 2 3 2" xfId="17490"/>
    <cellStyle name="40% - Accent4 3 3 3 2 3 2 2" xfId="38019"/>
    <cellStyle name="40% - Accent4 3 3 3 2 3 3" xfId="27754"/>
    <cellStyle name="40% - Accent4 3 3 3 2 4" xfId="12234"/>
    <cellStyle name="40% - Accent4 3 3 3 2 4 2" xfId="32763"/>
    <cellStyle name="40% - Accent4 3 3 3 2 5" xfId="22498"/>
    <cellStyle name="40% - Accent4 3 3 3 2 6" xfId="43290"/>
    <cellStyle name="40% - Accent4 3 3 3 3" xfId="3209"/>
    <cellStyle name="40% - Accent4 3 3 3 3 2" xfId="8465"/>
    <cellStyle name="40% - Accent4 3 3 3 3 2 2" xfId="18733"/>
    <cellStyle name="40% - Accent4 3 3 3 3 2 2 2" xfId="39262"/>
    <cellStyle name="40% - Accent4 3 3 3 3 2 3" xfId="28997"/>
    <cellStyle name="40% - Accent4 3 3 3 3 3" xfId="13477"/>
    <cellStyle name="40% - Accent4 3 3 3 3 3 2" xfId="34006"/>
    <cellStyle name="40% - Accent4 3 3 3 3 4" xfId="23741"/>
    <cellStyle name="40% - Accent4 3 3 3 3 5" xfId="44533"/>
    <cellStyle name="40% - Accent4 3 3 3 4" xfId="5977"/>
    <cellStyle name="40% - Accent4 3 3 3 4 2" xfId="16245"/>
    <cellStyle name="40% - Accent4 3 3 3 4 2 2" xfId="36774"/>
    <cellStyle name="40% - Accent4 3 3 3 4 3" xfId="26509"/>
    <cellStyle name="40% - Accent4 3 3 3 5" xfId="10989"/>
    <cellStyle name="40% - Accent4 3 3 3 5 2" xfId="31518"/>
    <cellStyle name="40% - Accent4 3 3 3 6" xfId="21253"/>
    <cellStyle name="40% - Accent4 3 3 3 7" xfId="42045"/>
    <cellStyle name="40% - Accent4 3 3 4" xfId="1214"/>
    <cellStyle name="40% - Accent4 3 3 4 2" xfId="2463"/>
    <cellStyle name="40% - Accent4 3 3 4 2 2" xfId="4951"/>
    <cellStyle name="40% - Accent4 3 3 4 2 2 2" xfId="10207"/>
    <cellStyle name="40% - Accent4 3 3 4 2 2 2 2" xfId="20475"/>
    <cellStyle name="40% - Accent4 3 3 4 2 2 2 2 2" xfId="41004"/>
    <cellStyle name="40% - Accent4 3 3 4 2 2 2 3" xfId="30739"/>
    <cellStyle name="40% - Accent4 3 3 4 2 2 3" xfId="15219"/>
    <cellStyle name="40% - Accent4 3 3 4 2 2 3 2" xfId="35748"/>
    <cellStyle name="40% - Accent4 3 3 4 2 2 4" xfId="25483"/>
    <cellStyle name="40% - Accent4 3 3 4 2 2 5" xfId="46275"/>
    <cellStyle name="40% - Accent4 3 3 4 2 3" xfId="7719"/>
    <cellStyle name="40% - Accent4 3 3 4 2 3 2" xfId="17987"/>
    <cellStyle name="40% - Accent4 3 3 4 2 3 2 2" xfId="38516"/>
    <cellStyle name="40% - Accent4 3 3 4 2 3 3" xfId="28251"/>
    <cellStyle name="40% - Accent4 3 3 4 2 4" xfId="12731"/>
    <cellStyle name="40% - Accent4 3 3 4 2 4 2" xfId="33260"/>
    <cellStyle name="40% - Accent4 3 3 4 2 5" xfId="22995"/>
    <cellStyle name="40% - Accent4 3 3 4 2 6" xfId="43787"/>
    <cellStyle name="40% - Accent4 3 3 4 3" xfId="3706"/>
    <cellStyle name="40% - Accent4 3 3 4 3 2" xfId="8962"/>
    <cellStyle name="40% - Accent4 3 3 4 3 2 2" xfId="19230"/>
    <cellStyle name="40% - Accent4 3 3 4 3 2 2 2" xfId="39759"/>
    <cellStyle name="40% - Accent4 3 3 4 3 2 3" xfId="29494"/>
    <cellStyle name="40% - Accent4 3 3 4 3 3" xfId="13974"/>
    <cellStyle name="40% - Accent4 3 3 4 3 3 2" xfId="34503"/>
    <cellStyle name="40% - Accent4 3 3 4 3 4" xfId="24238"/>
    <cellStyle name="40% - Accent4 3 3 4 3 5" xfId="45030"/>
    <cellStyle name="40% - Accent4 3 3 4 4" xfId="6474"/>
    <cellStyle name="40% - Accent4 3 3 4 4 2" xfId="16742"/>
    <cellStyle name="40% - Accent4 3 3 4 4 2 2" xfId="37271"/>
    <cellStyle name="40% - Accent4 3 3 4 4 3" xfId="27006"/>
    <cellStyle name="40% - Accent4 3 3 4 5" xfId="11486"/>
    <cellStyle name="40% - Accent4 3 3 4 5 2" xfId="32015"/>
    <cellStyle name="40% - Accent4 3 3 4 6" xfId="21750"/>
    <cellStyle name="40% - Accent4 3 3 4 7" xfId="42542"/>
    <cellStyle name="40% - Accent4 3 3 5" xfId="1467"/>
    <cellStyle name="40% - Accent4 3 3 5 2" xfId="3956"/>
    <cellStyle name="40% - Accent4 3 3 5 2 2" xfId="9212"/>
    <cellStyle name="40% - Accent4 3 3 5 2 2 2" xfId="19480"/>
    <cellStyle name="40% - Accent4 3 3 5 2 2 2 2" xfId="40009"/>
    <cellStyle name="40% - Accent4 3 3 5 2 2 3" xfId="29744"/>
    <cellStyle name="40% - Accent4 3 3 5 2 3" xfId="14224"/>
    <cellStyle name="40% - Accent4 3 3 5 2 3 2" xfId="34753"/>
    <cellStyle name="40% - Accent4 3 3 5 2 4" xfId="24488"/>
    <cellStyle name="40% - Accent4 3 3 5 2 5" xfId="45280"/>
    <cellStyle name="40% - Accent4 3 3 5 3" xfId="6724"/>
    <cellStyle name="40% - Accent4 3 3 5 3 2" xfId="16992"/>
    <cellStyle name="40% - Accent4 3 3 5 3 2 2" xfId="37521"/>
    <cellStyle name="40% - Accent4 3 3 5 3 3" xfId="27256"/>
    <cellStyle name="40% - Accent4 3 3 5 4" xfId="11736"/>
    <cellStyle name="40% - Accent4 3 3 5 4 2" xfId="32265"/>
    <cellStyle name="40% - Accent4 3 3 5 5" xfId="22000"/>
    <cellStyle name="40% - Accent4 3 3 5 6" xfId="42792"/>
    <cellStyle name="40% - Accent4 3 3 6" xfId="2711"/>
    <cellStyle name="40% - Accent4 3 3 6 2" xfId="7967"/>
    <cellStyle name="40% - Accent4 3 3 6 2 2" xfId="18235"/>
    <cellStyle name="40% - Accent4 3 3 6 2 2 2" xfId="38764"/>
    <cellStyle name="40% - Accent4 3 3 6 2 3" xfId="28499"/>
    <cellStyle name="40% - Accent4 3 3 6 3" xfId="12979"/>
    <cellStyle name="40% - Accent4 3 3 6 3 2" xfId="33508"/>
    <cellStyle name="40% - Accent4 3 3 6 4" xfId="23243"/>
    <cellStyle name="40% - Accent4 3 3 6 5" xfId="44035"/>
    <cellStyle name="40% - Accent4 3 3 7" xfId="5479"/>
    <cellStyle name="40% - Accent4 3 3 7 2" xfId="15747"/>
    <cellStyle name="40% - Accent4 3 3 7 2 2" xfId="36276"/>
    <cellStyle name="40% - Accent4 3 3 7 3" xfId="26011"/>
    <cellStyle name="40% - Accent4 3 3 7 4" xfId="41547"/>
    <cellStyle name="40% - Accent4 3 3 8" xfId="5231"/>
    <cellStyle name="40% - Accent4 3 3 8 2" xfId="15499"/>
    <cellStyle name="40% - Accent4 3 3 8 2 2" xfId="36028"/>
    <cellStyle name="40% - Accent4 3 3 8 3" xfId="25763"/>
    <cellStyle name="40% - Accent4 3 3 9" xfId="10491"/>
    <cellStyle name="40% - Accent4 3 3 9 2" xfId="31020"/>
    <cellStyle name="40% - Accent4 3 4" xfId="348"/>
    <cellStyle name="40% - Accent4 3 4 2" xfId="849"/>
    <cellStyle name="40% - Accent4 3 4 2 2" xfId="2098"/>
    <cellStyle name="40% - Accent4 3 4 2 2 2" xfId="4586"/>
    <cellStyle name="40% - Accent4 3 4 2 2 2 2" xfId="9842"/>
    <cellStyle name="40% - Accent4 3 4 2 2 2 2 2" xfId="20110"/>
    <cellStyle name="40% - Accent4 3 4 2 2 2 2 2 2" xfId="40639"/>
    <cellStyle name="40% - Accent4 3 4 2 2 2 2 3" xfId="30374"/>
    <cellStyle name="40% - Accent4 3 4 2 2 2 3" xfId="14854"/>
    <cellStyle name="40% - Accent4 3 4 2 2 2 3 2" xfId="35383"/>
    <cellStyle name="40% - Accent4 3 4 2 2 2 4" xfId="25118"/>
    <cellStyle name="40% - Accent4 3 4 2 2 2 5" xfId="45910"/>
    <cellStyle name="40% - Accent4 3 4 2 2 3" xfId="7354"/>
    <cellStyle name="40% - Accent4 3 4 2 2 3 2" xfId="17622"/>
    <cellStyle name="40% - Accent4 3 4 2 2 3 2 2" xfId="38151"/>
    <cellStyle name="40% - Accent4 3 4 2 2 3 3" xfId="27886"/>
    <cellStyle name="40% - Accent4 3 4 2 2 4" xfId="12366"/>
    <cellStyle name="40% - Accent4 3 4 2 2 4 2" xfId="32895"/>
    <cellStyle name="40% - Accent4 3 4 2 2 5" xfId="22630"/>
    <cellStyle name="40% - Accent4 3 4 2 2 6" xfId="43422"/>
    <cellStyle name="40% - Accent4 3 4 2 3" xfId="3341"/>
    <cellStyle name="40% - Accent4 3 4 2 3 2" xfId="8597"/>
    <cellStyle name="40% - Accent4 3 4 2 3 2 2" xfId="18865"/>
    <cellStyle name="40% - Accent4 3 4 2 3 2 2 2" xfId="39394"/>
    <cellStyle name="40% - Accent4 3 4 2 3 2 3" xfId="29129"/>
    <cellStyle name="40% - Accent4 3 4 2 3 3" xfId="13609"/>
    <cellStyle name="40% - Accent4 3 4 2 3 3 2" xfId="34138"/>
    <cellStyle name="40% - Accent4 3 4 2 3 4" xfId="23873"/>
    <cellStyle name="40% - Accent4 3 4 2 3 5" xfId="44665"/>
    <cellStyle name="40% - Accent4 3 4 2 4" xfId="6109"/>
    <cellStyle name="40% - Accent4 3 4 2 4 2" xfId="16377"/>
    <cellStyle name="40% - Accent4 3 4 2 4 2 2" xfId="36906"/>
    <cellStyle name="40% - Accent4 3 4 2 4 3" xfId="26641"/>
    <cellStyle name="40% - Accent4 3 4 2 5" xfId="11121"/>
    <cellStyle name="40% - Accent4 3 4 2 5 2" xfId="31650"/>
    <cellStyle name="40% - Accent4 3 4 2 6" xfId="21385"/>
    <cellStyle name="40% - Accent4 3 4 2 7" xfId="42177"/>
    <cellStyle name="40% - Accent4 3 4 3" xfId="1599"/>
    <cellStyle name="40% - Accent4 3 4 3 2" xfId="4088"/>
    <cellStyle name="40% - Accent4 3 4 3 2 2" xfId="9344"/>
    <cellStyle name="40% - Accent4 3 4 3 2 2 2" xfId="19612"/>
    <cellStyle name="40% - Accent4 3 4 3 2 2 2 2" xfId="40141"/>
    <cellStyle name="40% - Accent4 3 4 3 2 2 3" xfId="29876"/>
    <cellStyle name="40% - Accent4 3 4 3 2 3" xfId="14356"/>
    <cellStyle name="40% - Accent4 3 4 3 2 3 2" xfId="34885"/>
    <cellStyle name="40% - Accent4 3 4 3 2 4" xfId="24620"/>
    <cellStyle name="40% - Accent4 3 4 3 2 5" xfId="45412"/>
    <cellStyle name="40% - Accent4 3 4 3 3" xfId="6856"/>
    <cellStyle name="40% - Accent4 3 4 3 3 2" xfId="17124"/>
    <cellStyle name="40% - Accent4 3 4 3 3 2 2" xfId="37653"/>
    <cellStyle name="40% - Accent4 3 4 3 3 3" xfId="27388"/>
    <cellStyle name="40% - Accent4 3 4 3 4" xfId="11868"/>
    <cellStyle name="40% - Accent4 3 4 3 4 2" xfId="32397"/>
    <cellStyle name="40% - Accent4 3 4 3 5" xfId="22132"/>
    <cellStyle name="40% - Accent4 3 4 3 6" xfId="42924"/>
    <cellStyle name="40% - Accent4 3 4 4" xfId="2843"/>
    <cellStyle name="40% - Accent4 3 4 4 2" xfId="8099"/>
    <cellStyle name="40% - Accent4 3 4 4 2 2" xfId="18367"/>
    <cellStyle name="40% - Accent4 3 4 4 2 2 2" xfId="38896"/>
    <cellStyle name="40% - Accent4 3 4 4 2 3" xfId="28631"/>
    <cellStyle name="40% - Accent4 3 4 4 3" xfId="13111"/>
    <cellStyle name="40% - Accent4 3 4 4 3 2" xfId="33640"/>
    <cellStyle name="40% - Accent4 3 4 4 4" xfId="23375"/>
    <cellStyle name="40% - Accent4 3 4 4 5" xfId="44167"/>
    <cellStyle name="40% - Accent4 3 4 5" xfId="5611"/>
    <cellStyle name="40% - Accent4 3 4 5 2" xfId="15879"/>
    <cellStyle name="40% - Accent4 3 4 5 2 2" xfId="36408"/>
    <cellStyle name="40% - Accent4 3 4 5 3" xfId="26143"/>
    <cellStyle name="40% - Accent4 3 4 6" xfId="10623"/>
    <cellStyle name="40% - Accent4 3 4 6 2" xfId="31152"/>
    <cellStyle name="40% - Accent4 3 4 7" xfId="20887"/>
    <cellStyle name="40% - Accent4 3 4 8" xfId="41679"/>
    <cellStyle name="40% - Accent4 3 5" xfId="600"/>
    <cellStyle name="40% - Accent4 3 5 2" xfId="1849"/>
    <cellStyle name="40% - Accent4 3 5 2 2" xfId="4337"/>
    <cellStyle name="40% - Accent4 3 5 2 2 2" xfId="9593"/>
    <cellStyle name="40% - Accent4 3 5 2 2 2 2" xfId="19861"/>
    <cellStyle name="40% - Accent4 3 5 2 2 2 2 2" xfId="40390"/>
    <cellStyle name="40% - Accent4 3 5 2 2 2 3" xfId="30125"/>
    <cellStyle name="40% - Accent4 3 5 2 2 3" xfId="14605"/>
    <cellStyle name="40% - Accent4 3 5 2 2 3 2" xfId="35134"/>
    <cellStyle name="40% - Accent4 3 5 2 2 4" xfId="24869"/>
    <cellStyle name="40% - Accent4 3 5 2 2 5" xfId="45661"/>
    <cellStyle name="40% - Accent4 3 5 2 3" xfId="7105"/>
    <cellStyle name="40% - Accent4 3 5 2 3 2" xfId="17373"/>
    <cellStyle name="40% - Accent4 3 5 2 3 2 2" xfId="37902"/>
    <cellStyle name="40% - Accent4 3 5 2 3 3" xfId="27637"/>
    <cellStyle name="40% - Accent4 3 5 2 4" xfId="12117"/>
    <cellStyle name="40% - Accent4 3 5 2 4 2" xfId="32646"/>
    <cellStyle name="40% - Accent4 3 5 2 5" xfId="22381"/>
    <cellStyle name="40% - Accent4 3 5 2 6" xfId="43173"/>
    <cellStyle name="40% - Accent4 3 5 3" xfId="3092"/>
    <cellStyle name="40% - Accent4 3 5 3 2" xfId="8348"/>
    <cellStyle name="40% - Accent4 3 5 3 2 2" xfId="18616"/>
    <cellStyle name="40% - Accent4 3 5 3 2 2 2" xfId="39145"/>
    <cellStyle name="40% - Accent4 3 5 3 2 3" xfId="28880"/>
    <cellStyle name="40% - Accent4 3 5 3 3" xfId="13360"/>
    <cellStyle name="40% - Accent4 3 5 3 3 2" xfId="33889"/>
    <cellStyle name="40% - Accent4 3 5 3 4" xfId="23624"/>
    <cellStyle name="40% - Accent4 3 5 3 5" xfId="44416"/>
    <cellStyle name="40% - Accent4 3 5 4" xfId="5860"/>
    <cellStyle name="40% - Accent4 3 5 4 2" xfId="16128"/>
    <cellStyle name="40% - Accent4 3 5 4 2 2" xfId="36657"/>
    <cellStyle name="40% - Accent4 3 5 4 3" xfId="26392"/>
    <cellStyle name="40% - Accent4 3 5 5" xfId="10872"/>
    <cellStyle name="40% - Accent4 3 5 5 2" xfId="31401"/>
    <cellStyle name="40% - Accent4 3 5 6" xfId="21136"/>
    <cellStyle name="40% - Accent4 3 5 7" xfId="41928"/>
    <cellStyle name="40% - Accent4 3 6" xfId="1097"/>
    <cellStyle name="40% - Accent4 3 6 2" xfId="2346"/>
    <cellStyle name="40% - Accent4 3 6 2 2" xfId="4834"/>
    <cellStyle name="40% - Accent4 3 6 2 2 2" xfId="10090"/>
    <cellStyle name="40% - Accent4 3 6 2 2 2 2" xfId="20358"/>
    <cellStyle name="40% - Accent4 3 6 2 2 2 2 2" xfId="40887"/>
    <cellStyle name="40% - Accent4 3 6 2 2 2 3" xfId="30622"/>
    <cellStyle name="40% - Accent4 3 6 2 2 3" xfId="15102"/>
    <cellStyle name="40% - Accent4 3 6 2 2 3 2" xfId="35631"/>
    <cellStyle name="40% - Accent4 3 6 2 2 4" xfId="25366"/>
    <cellStyle name="40% - Accent4 3 6 2 2 5" xfId="46158"/>
    <cellStyle name="40% - Accent4 3 6 2 3" xfId="7602"/>
    <cellStyle name="40% - Accent4 3 6 2 3 2" xfId="17870"/>
    <cellStyle name="40% - Accent4 3 6 2 3 2 2" xfId="38399"/>
    <cellStyle name="40% - Accent4 3 6 2 3 3" xfId="28134"/>
    <cellStyle name="40% - Accent4 3 6 2 4" xfId="12614"/>
    <cellStyle name="40% - Accent4 3 6 2 4 2" xfId="33143"/>
    <cellStyle name="40% - Accent4 3 6 2 5" xfId="22878"/>
    <cellStyle name="40% - Accent4 3 6 2 6" xfId="43670"/>
    <cellStyle name="40% - Accent4 3 6 3" xfId="3589"/>
    <cellStyle name="40% - Accent4 3 6 3 2" xfId="8845"/>
    <cellStyle name="40% - Accent4 3 6 3 2 2" xfId="19113"/>
    <cellStyle name="40% - Accent4 3 6 3 2 2 2" xfId="39642"/>
    <cellStyle name="40% - Accent4 3 6 3 2 3" xfId="29377"/>
    <cellStyle name="40% - Accent4 3 6 3 3" xfId="13857"/>
    <cellStyle name="40% - Accent4 3 6 3 3 2" xfId="34386"/>
    <cellStyle name="40% - Accent4 3 6 3 4" xfId="24121"/>
    <cellStyle name="40% - Accent4 3 6 3 5" xfId="44913"/>
    <cellStyle name="40% - Accent4 3 6 4" xfId="6357"/>
    <cellStyle name="40% - Accent4 3 6 4 2" xfId="16625"/>
    <cellStyle name="40% - Accent4 3 6 4 2 2" xfId="37154"/>
    <cellStyle name="40% - Accent4 3 6 4 3" xfId="26889"/>
    <cellStyle name="40% - Accent4 3 6 5" xfId="11369"/>
    <cellStyle name="40% - Accent4 3 6 5 2" xfId="31898"/>
    <cellStyle name="40% - Accent4 3 6 6" xfId="21633"/>
    <cellStyle name="40% - Accent4 3 6 7" xfId="42425"/>
    <cellStyle name="40% - Accent4 3 7" xfId="1350"/>
    <cellStyle name="40% - Accent4 3 7 2" xfId="3839"/>
    <cellStyle name="40% - Accent4 3 7 2 2" xfId="9095"/>
    <cellStyle name="40% - Accent4 3 7 2 2 2" xfId="19363"/>
    <cellStyle name="40% - Accent4 3 7 2 2 2 2" xfId="39892"/>
    <cellStyle name="40% - Accent4 3 7 2 2 3" xfId="29627"/>
    <cellStyle name="40% - Accent4 3 7 2 3" xfId="14107"/>
    <cellStyle name="40% - Accent4 3 7 2 3 2" xfId="34636"/>
    <cellStyle name="40% - Accent4 3 7 2 4" xfId="24371"/>
    <cellStyle name="40% - Accent4 3 7 2 5" xfId="45163"/>
    <cellStyle name="40% - Accent4 3 7 3" xfId="6607"/>
    <cellStyle name="40% - Accent4 3 7 3 2" xfId="16875"/>
    <cellStyle name="40% - Accent4 3 7 3 2 2" xfId="37404"/>
    <cellStyle name="40% - Accent4 3 7 3 3" xfId="27139"/>
    <cellStyle name="40% - Accent4 3 7 4" xfId="11619"/>
    <cellStyle name="40% - Accent4 3 7 4 2" xfId="32148"/>
    <cellStyle name="40% - Accent4 3 7 5" xfId="21883"/>
    <cellStyle name="40% - Accent4 3 7 6" xfId="42675"/>
    <cellStyle name="40% - Accent4 3 8" xfId="2594"/>
    <cellStyle name="40% - Accent4 3 8 2" xfId="7850"/>
    <cellStyle name="40% - Accent4 3 8 2 2" xfId="18118"/>
    <cellStyle name="40% - Accent4 3 8 2 2 2" xfId="38647"/>
    <cellStyle name="40% - Accent4 3 8 2 3" xfId="28382"/>
    <cellStyle name="40% - Accent4 3 8 3" xfId="12862"/>
    <cellStyle name="40% - Accent4 3 8 3 2" xfId="33391"/>
    <cellStyle name="40% - Accent4 3 8 4" xfId="23126"/>
    <cellStyle name="40% - Accent4 3 8 5" xfId="43918"/>
    <cellStyle name="40% - Accent4 3 9" xfId="5362"/>
    <cellStyle name="40% - Accent4 3 9 2" xfId="15630"/>
    <cellStyle name="40% - Accent4 3 9 2 2" xfId="36159"/>
    <cellStyle name="40% - Accent4 3 9 3" xfId="25894"/>
    <cellStyle name="40% - Accent4 3 9 4" xfId="41430"/>
    <cellStyle name="40% - Accent4 4" xfId="111"/>
    <cellStyle name="40% - Accent4 4 10" xfId="10394"/>
    <cellStyle name="40% - Accent4 4 10 2" xfId="30923"/>
    <cellStyle name="40% - Accent4 4 11" xfId="20658"/>
    <cellStyle name="40% - Accent4 4 12" xfId="41202"/>
    <cellStyle name="40% - Accent4 4 2" xfId="232"/>
    <cellStyle name="40% - Accent4 4 2 10" xfId="20775"/>
    <cellStyle name="40% - Accent4 4 2 11" xfId="41319"/>
    <cellStyle name="40% - Accent4 4 2 2" xfId="485"/>
    <cellStyle name="40% - Accent4 4 2 2 2" xfId="986"/>
    <cellStyle name="40% - Accent4 4 2 2 2 2" xfId="2235"/>
    <cellStyle name="40% - Accent4 4 2 2 2 2 2" xfId="4723"/>
    <cellStyle name="40% - Accent4 4 2 2 2 2 2 2" xfId="9979"/>
    <cellStyle name="40% - Accent4 4 2 2 2 2 2 2 2" xfId="20247"/>
    <cellStyle name="40% - Accent4 4 2 2 2 2 2 2 2 2" xfId="40776"/>
    <cellStyle name="40% - Accent4 4 2 2 2 2 2 2 3" xfId="30511"/>
    <cellStyle name="40% - Accent4 4 2 2 2 2 2 3" xfId="14991"/>
    <cellStyle name="40% - Accent4 4 2 2 2 2 2 3 2" xfId="35520"/>
    <cellStyle name="40% - Accent4 4 2 2 2 2 2 4" xfId="25255"/>
    <cellStyle name="40% - Accent4 4 2 2 2 2 2 5" xfId="46047"/>
    <cellStyle name="40% - Accent4 4 2 2 2 2 3" xfId="7491"/>
    <cellStyle name="40% - Accent4 4 2 2 2 2 3 2" xfId="17759"/>
    <cellStyle name="40% - Accent4 4 2 2 2 2 3 2 2" xfId="38288"/>
    <cellStyle name="40% - Accent4 4 2 2 2 2 3 3" xfId="28023"/>
    <cellStyle name="40% - Accent4 4 2 2 2 2 4" xfId="12503"/>
    <cellStyle name="40% - Accent4 4 2 2 2 2 4 2" xfId="33032"/>
    <cellStyle name="40% - Accent4 4 2 2 2 2 5" xfId="22767"/>
    <cellStyle name="40% - Accent4 4 2 2 2 2 6" xfId="43559"/>
    <cellStyle name="40% - Accent4 4 2 2 2 3" xfId="3478"/>
    <cellStyle name="40% - Accent4 4 2 2 2 3 2" xfId="8734"/>
    <cellStyle name="40% - Accent4 4 2 2 2 3 2 2" xfId="19002"/>
    <cellStyle name="40% - Accent4 4 2 2 2 3 2 2 2" xfId="39531"/>
    <cellStyle name="40% - Accent4 4 2 2 2 3 2 3" xfId="29266"/>
    <cellStyle name="40% - Accent4 4 2 2 2 3 3" xfId="13746"/>
    <cellStyle name="40% - Accent4 4 2 2 2 3 3 2" xfId="34275"/>
    <cellStyle name="40% - Accent4 4 2 2 2 3 4" xfId="24010"/>
    <cellStyle name="40% - Accent4 4 2 2 2 3 5" xfId="44802"/>
    <cellStyle name="40% - Accent4 4 2 2 2 4" xfId="6246"/>
    <cellStyle name="40% - Accent4 4 2 2 2 4 2" xfId="16514"/>
    <cellStyle name="40% - Accent4 4 2 2 2 4 2 2" xfId="37043"/>
    <cellStyle name="40% - Accent4 4 2 2 2 4 3" xfId="26778"/>
    <cellStyle name="40% - Accent4 4 2 2 2 5" xfId="11258"/>
    <cellStyle name="40% - Accent4 4 2 2 2 5 2" xfId="31787"/>
    <cellStyle name="40% - Accent4 4 2 2 2 6" xfId="21522"/>
    <cellStyle name="40% - Accent4 4 2 2 2 7" xfId="42314"/>
    <cellStyle name="40% - Accent4 4 2 2 3" xfId="1736"/>
    <cellStyle name="40% - Accent4 4 2 2 3 2" xfId="4225"/>
    <cellStyle name="40% - Accent4 4 2 2 3 2 2" xfId="9481"/>
    <cellStyle name="40% - Accent4 4 2 2 3 2 2 2" xfId="19749"/>
    <cellStyle name="40% - Accent4 4 2 2 3 2 2 2 2" xfId="40278"/>
    <cellStyle name="40% - Accent4 4 2 2 3 2 2 3" xfId="30013"/>
    <cellStyle name="40% - Accent4 4 2 2 3 2 3" xfId="14493"/>
    <cellStyle name="40% - Accent4 4 2 2 3 2 3 2" xfId="35022"/>
    <cellStyle name="40% - Accent4 4 2 2 3 2 4" xfId="24757"/>
    <cellStyle name="40% - Accent4 4 2 2 3 2 5" xfId="45549"/>
    <cellStyle name="40% - Accent4 4 2 2 3 3" xfId="6993"/>
    <cellStyle name="40% - Accent4 4 2 2 3 3 2" xfId="17261"/>
    <cellStyle name="40% - Accent4 4 2 2 3 3 2 2" xfId="37790"/>
    <cellStyle name="40% - Accent4 4 2 2 3 3 3" xfId="27525"/>
    <cellStyle name="40% - Accent4 4 2 2 3 4" xfId="12005"/>
    <cellStyle name="40% - Accent4 4 2 2 3 4 2" xfId="32534"/>
    <cellStyle name="40% - Accent4 4 2 2 3 5" xfId="22269"/>
    <cellStyle name="40% - Accent4 4 2 2 3 6" xfId="43061"/>
    <cellStyle name="40% - Accent4 4 2 2 4" xfId="2980"/>
    <cellStyle name="40% - Accent4 4 2 2 4 2" xfId="8236"/>
    <cellStyle name="40% - Accent4 4 2 2 4 2 2" xfId="18504"/>
    <cellStyle name="40% - Accent4 4 2 2 4 2 2 2" xfId="39033"/>
    <cellStyle name="40% - Accent4 4 2 2 4 2 3" xfId="28768"/>
    <cellStyle name="40% - Accent4 4 2 2 4 3" xfId="13248"/>
    <cellStyle name="40% - Accent4 4 2 2 4 3 2" xfId="33777"/>
    <cellStyle name="40% - Accent4 4 2 2 4 4" xfId="23512"/>
    <cellStyle name="40% - Accent4 4 2 2 4 5" xfId="44304"/>
    <cellStyle name="40% - Accent4 4 2 2 5" xfId="5748"/>
    <cellStyle name="40% - Accent4 4 2 2 5 2" xfId="16016"/>
    <cellStyle name="40% - Accent4 4 2 2 5 2 2" xfId="36545"/>
    <cellStyle name="40% - Accent4 4 2 2 5 3" xfId="26280"/>
    <cellStyle name="40% - Accent4 4 2 2 6" xfId="10760"/>
    <cellStyle name="40% - Accent4 4 2 2 6 2" xfId="31289"/>
    <cellStyle name="40% - Accent4 4 2 2 7" xfId="21024"/>
    <cellStyle name="40% - Accent4 4 2 2 8" xfId="41816"/>
    <cellStyle name="40% - Accent4 4 2 3" xfId="737"/>
    <cellStyle name="40% - Accent4 4 2 3 2" xfId="1986"/>
    <cellStyle name="40% - Accent4 4 2 3 2 2" xfId="4474"/>
    <cellStyle name="40% - Accent4 4 2 3 2 2 2" xfId="9730"/>
    <cellStyle name="40% - Accent4 4 2 3 2 2 2 2" xfId="19998"/>
    <cellStyle name="40% - Accent4 4 2 3 2 2 2 2 2" xfId="40527"/>
    <cellStyle name="40% - Accent4 4 2 3 2 2 2 3" xfId="30262"/>
    <cellStyle name="40% - Accent4 4 2 3 2 2 3" xfId="14742"/>
    <cellStyle name="40% - Accent4 4 2 3 2 2 3 2" xfId="35271"/>
    <cellStyle name="40% - Accent4 4 2 3 2 2 4" xfId="25006"/>
    <cellStyle name="40% - Accent4 4 2 3 2 2 5" xfId="45798"/>
    <cellStyle name="40% - Accent4 4 2 3 2 3" xfId="7242"/>
    <cellStyle name="40% - Accent4 4 2 3 2 3 2" xfId="17510"/>
    <cellStyle name="40% - Accent4 4 2 3 2 3 2 2" xfId="38039"/>
    <cellStyle name="40% - Accent4 4 2 3 2 3 3" xfId="27774"/>
    <cellStyle name="40% - Accent4 4 2 3 2 4" xfId="12254"/>
    <cellStyle name="40% - Accent4 4 2 3 2 4 2" xfId="32783"/>
    <cellStyle name="40% - Accent4 4 2 3 2 5" xfId="22518"/>
    <cellStyle name="40% - Accent4 4 2 3 2 6" xfId="43310"/>
    <cellStyle name="40% - Accent4 4 2 3 3" xfId="3229"/>
    <cellStyle name="40% - Accent4 4 2 3 3 2" xfId="8485"/>
    <cellStyle name="40% - Accent4 4 2 3 3 2 2" xfId="18753"/>
    <cellStyle name="40% - Accent4 4 2 3 3 2 2 2" xfId="39282"/>
    <cellStyle name="40% - Accent4 4 2 3 3 2 3" xfId="29017"/>
    <cellStyle name="40% - Accent4 4 2 3 3 3" xfId="13497"/>
    <cellStyle name="40% - Accent4 4 2 3 3 3 2" xfId="34026"/>
    <cellStyle name="40% - Accent4 4 2 3 3 4" xfId="23761"/>
    <cellStyle name="40% - Accent4 4 2 3 3 5" xfId="44553"/>
    <cellStyle name="40% - Accent4 4 2 3 4" xfId="5997"/>
    <cellStyle name="40% - Accent4 4 2 3 4 2" xfId="16265"/>
    <cellStyle name="40% - Accent4 4 2 3 4 2 2" xfId="36794"/>
    <cellStyle name="40% - Accent4 4 2 3 4 3" xfId="26529"/>
    <cellStyle name="40% - Accent4 4 2 3 5" xfId="11009"/>
    <cellStyle name="40% - Accent4 4 2 3 5 2" xfId="31538"/>
    <cellStyle name="40% - Accent4 4 2 3 6" xfId="21273"/>
    <cellStyle name="40% - Accent4 4 2 3 7" xfId="42065"/>
    <cellStyle name="40% - Accent4 4 2 4" xfId="1234"/>
    <cellStyle name="40% - Accent4 4 2 4 2" xfId="2483"/>
    <cellStyle name="40% - Accent4 4 2 4 2 2" xfId="4971"/>
    <cellStyle name="40% - Accent4 4 2 4 2 2 2" xfId="10227"/>
    <cellStyle name="40% - Accent4 4 2 4 2 2 2 2" xfId="20495"/>
    <cellStyle name="40% - Accent4 4 2 4 2 2 2 2 2" xfId="41024"/>
    <cellStyle name="40% - Accent4 4 2 4 2 2 2 3" xfId="30759"/>
    <cellStyle name="40% - Accent4 4 2 4 2 2 3" xfId="15239"/>
    <cellStyle name="40% - Accent4 4 2 4 2 2 3 2" xfId="35768"/>
    <cellStyle name="40% - Accent4 4 2 4 2 2 4" xfId="25503"/>
    <cellStyle name="40% - Accent4 4 2 4 2 2 5" xfId="46295"/>
    <cellStyle name="40% - Accent4 4 2 4 2 3" xfId="7739"/>
    <cellStyle name="40% - Accent4 4 2 4 2 3 2" xfId="18007"/>
    <cellStyle name="40% - Accent4 4 2 4 2 3 2 2" xfId="38536"/>
    <cellStyle name="40% - Accent4 4 2 4 2 3 3" xfId="28271"/>
    <cellStyle name="40% - Accent4 4 2 4 2 4" xfId="12751"/>
    <cellStyle name="40% - Accent4 4 2 4 2 4 2" xfId="33280"/>
    <cellStyle name="40% - Accent4 4 2 4 2 5" xfId="23015"/>
    <cellStyle name="40% - Accent4 4 2 4 2 6" xfId="43807"/>
    <cellStyle name="40% - Accent4 4 2 4 3" xfId="3726"/>
    <cellStyle name="40% - Accent4 4 2 4 3 2" xfId="8982"/>
    <cellStyle name="40% - Accent4 4 2 4 3 2 2" xfId="19250"/>
    <cellStyle name="40% - Accent4 4 2 4 3 2 2 2" xfId="39779"/>
    <cellStyle name="40% - Accent4 4 2 4 3 2 3" xfId="29514"/>
    <cellStyle name="40% - Accent4 4 2 4 3 3" xfId="13994"/>
    <cellStyle name="40% - Accent4 4 2 4 3 3 2" xfId="34523"/>
    <cellStyle name="40% - Accent4 4 2 4 3 4" xfId="24258"/>
    <cellStyle name="40% - Accent4 4 2 4 3 5" xfId="45050"/>
    <cellStyle name="40% - Accent4 4 2 4 4" xfId="6494"/>
    <cellStyle name="40% - Accent4 4 2 4 4 2" xfId="16762"/>
    <cellStyle name="40% - Accent4 4 2 4 4 2 2" xfId="37291"/>
    <cellStyle name="40% - Accent4 4 2 4 4 3" xfId="27026"/>
    <cellStyle name="40% - Accent4 4 2 4 5" xfId="11506"/>
    <cellStyle name="40% - Accent4 4 2 4 5 2" xfId="32035"/>
    <cellStyle name="40% - Accent4 4 2 4 6" xfId="21770"/>
    <cellStyle name="40% - Accent4 4 2 4 7" xfId="42562"/>
    <cellStyle name="40% - Accent4 4 2 5" xfId="1487"/>
    <cellStyle name="40% - Accent4 4 2 5 2" xfId="3976"/>
    <cellStyle name="40% - Accent4 4 2 5 2 2" xfId="9232"/>
    <cellStyle name="40% - Accent4 4 2 5 2 2 2" xfId="19500"/>
    <cellStyle name="40% - Accent4 4 2 5 2 2 2 2" xfId="40029"/>
    <cellStyle name="40% - Accent4 4 2 5 2 2 3" xfId="29764"/>
    <cellStyle name="40% - Accent4 4 2 5 2 3" xfId="14244"/>
    <cellStyle name="40% - Accent4 4 2 5 2 3 2" xfId="34773"/>
    <cellStyle name="40% - Accent4 4 2 5 2 4" xfId="24508"/>
    <cellStyle name="40% - Accent4 4 2 5 2 5" xfId="45300"/>
    <cellStyle name="40% - Accent4 4 2 5 3" xfId="6744"/>
    <cellStyle name="40% - Accent4 4 2 5 3 2" xfId="17012"/>
    <cellStyle name="40% - Accent4 4 2 5 3 2 2" xfId="37541"/>
    <cellStyle name="40% - Accent4 4 2 5 3 3" xfId="27276"/>
    <cellStyle name="40% - Accent4 4 2 5 4" xfId="11756"/>
    <cellStyle name="40% - Accent4 4 2 5 4 2" xfId="32285"/>
    <cellStyle name="40% - Accent4 4 2 5 5" xfId="22020"/>
    <cellStyle name="40% - Accent4 4 2 5 6" xfId="42812"/>
    <cellStyle name="40% - Accent4 4 2 6" xfId="2731"/>
    <cellStyle name="40% - Accent4 4 2 6 2" xfId="7987"/>
    <cellStyle name="40% - Accent4 4 2 6 2 2" xfId="18255"/>
    <cellStyle name="40% - Accent4 4 2 6 2 2 2" xfId="38784"/>
    <cellStyle name="40% - Accent4 4 2 6 2 3" xfId="28519"/>
    <cellStyle name="40% - Accent4 4 2 6 3" xfId="12999"/>
    <cellStyle name="40% - Accent4 4 2 6 3 2" xfId="33528"/>
    <cellStyle name="40% - Accent4 4 2 6 4" xfId="23263"/>
    <cellStyle name="40% - Accent4 4 2 6 5" xfId="44055"/>
    <cellStyle name="40% - Accent4 4 2 7" xfId="5499"/>
    <cellStyle name="40% - Accent4 4 2 7 2" xfId="15767"/>
    <cellStyle name="40% - Accent4 4 2 7 2 2" xfId="36296"/>
    <cellStyle name="40% - Accent4 4 2 7 3" xfId="26031"/>
    <cellStyle name="40% - Accent4 4 2 7 4" xfId="41567"/>
    <cellStyle name="40% - Accent4 4 2 8" xfId="5251"/>
    <cellStyle name="40% - Accent4 4 2 8 2" xfId="15519"/>
    <cellStyle name="40% - Accent4 4 2 8 2 2" xfId="36048"/>
    <cellStyle name="40% - Accent4 4 2 8 3" xfId="25783"/>
    <cellStyle name="40% - Accent4 4 2 9" xfId="10511"/>
    <cellStyle name="40% - Accent4 4 2 9 2" xfId="31040"/>
    <cellStyle name="40% - Accent4 4 3" xfId="368"/>
    <cellStyle name="40% - Accent4 4 3 2" xfId="869"/>
    <cellStyle name="40% - Accent4 4 3 2 2" xfId="2118"/>
    <cellStyle name="40% - Accent4 4 3 2 2 2" xfId="4606"/>
    <cellStyle name="40% - Accent4 4 3 2 2 2 2" xfId="9862"/>
    <cellStyle name="40% - Accent4 4 3 2 2 2 2 2" xfId="20130"/>
    <cellStyle name="40% - Accent4 4 3 2 2 2 2 2 2" xfId="40659"/>
    <cellStyle name="40% - Accent4 4 3 2 2 2 2 3" xfId="30394"/>
    <cellStyle name="40% - Accent4 4 3 2 2 2 3" xfId="14874"/>
    <cellStyle name="40% - Accent4 4 3 2 2 2 3 2" xfId="35403"/>
    <cellStyle name="40% - Accent4 4 3 2 2 2 4" xfId="25138"/>
    <cellStyle name="40% - Accent4 4 3 2 2 2 5" xfId="45930"/>
    <cellStyle name="40% - Accent4 4 3 2 2 3" xfId="7374"/>
    <cellStyle name="40% - Accent4 4 3 2 2 3 2" xfId="17642"/>
    <cellStyle name="40% - Accent4 4 3 2 2 3 2 2" xfId="38171"/>
    <cellStyle name="40% - Accent4 4 3 2 2 3 3" xfId="27906"/>
    <cellStyle name="40% - Accent4 4 3 2 2 4" xfId="12386"/>
    <cellStyle name="40% - Accent4 4 3 2 2 4 2" xfId="32915"/>
    <cellStyle name="40% - Accent4 4 3 2 2 5" xfId="22650"/>
    <cellStyle name="40% - Accent4 4 3 2 2 6" xfId="43442"/>
    <cellStyle name="40% - Accent4 4 3 2 3" xfId="3361"/>
    <cellStyle name="40% - Accent4 4 3 2 3 2" xfId="8617"/>
    <cellStyle name="40% - Accent4 4 3 2 3 2 2" xfId="18885"/>
    <cellStyle name="40% - Accent4 4 3 2 3 2 2 2" xfId="39414"/>
    <cellStyle name="40% - Accent4 4 3 2 3 2 3" xfId="29149"/>
    <cellStyle name="40% - Accent4 4 3 2 3 3" xfId="13629"/>
    <cellStyle name="40% - Accent4 4 3 2 3 3 2" xfId="34158"/>
    <cellStyle name="40% - Accent4 4 3 2 3 4" xfId="23893"/>
    <cellStyle name="40% - Accent4 4 3 2 3 5" xfId="44685"/>
    <cellStyle name="40% - Accent4 4 3 2 4" xfId="6129"/>
    <cellStyle name="40% - Accent4 4 3 2 4 2" xfId="16397"/>
    <cellStyle name="40% - Accent4 4 3 2 4 2 2" xfId="36926"/>
    <cellStyle name="40% - Accent4 4 3 2 4 3" xfId="26661"/>
    <cellStyle name="40% - Accent4 4 3 2 5" xfId="11141"/>
    <cellStyle name="40% - Accent4 4 3 2 5 2" xfId="31670"/>
    <cellStyle name="40% - Accent4 4 3 2 6" xfId="21405"/>
    <cellStyle name="40% - Accent4 4 3 2 7" xfId="42197"/>
    <cellStyle name="40% - Accent4 4 3 3" xfId="1619"/>
    <cellStyle name="40% - Accent4 4 3 3 2" xfId="4108"/>
    <cellStyle name="40% - Accent4 4 3 3 2 2" xfId="9364"/>
    <cellStyle name="40% - Accent4 4 3 3 2 2 2" xfId="19632"/>
    <cellStyle name="40% - Accent4 4 3 3 2 2 2 2" xfId="40161"/>
    <cellStyle name="40% - Accent4 4 3 3 2 2 3" xfId="29896"/>
    <cellStyle name="40% - Accent4 4 3 3 2 3" xfId="14376"/>
    <cellStyle name="40% - Accent4 4 3 3 2 3 2" xfId="34905"/>
    <cellStyle name="40% - Accent4 4 3 3 2 4" xfId="24640"/>
    <cellStyle name="40% - Accent4 4 3 3 2 5" xfId="45432"/>
    <cellStyle name="40% - Accent4 4 3 3 3" xfId="6876"/>
    <cellStyle name="40% - Accent4 4 3 3 3 2" xfId="17144"/>
    <cellStyle name="40% - Accent4 4 3 3 3 2 2" xfId="37673"/>
    <cellStyle name="40% - Accent4 4 3 3 3 3" xfId="27408"/>
    <cellStyle name="40% - Accent4 4 3 3 4" xfId="11888"/>
    <cellStyle name="40% - Accent4 4 3 3 4 2" xfId="32417"/>
    <cellStyle name="40% - Accent4 4 3 3 5" xfId="22152"/>
    <cellStyle name="40% - Accent4 4 3 3 6" xfId="42944"/>
    <cellStyle name="40% - Accent4 4 3 4" xfId="2863"/>
    <cellStyle name="40% - Accent4 4 3 4 2" xfId="8119"/>
    <cellStyle name="40% - Accent4 4 3 4 2 2" xfId="18387"/>
    <cellStyle name="40% - Accent4 4 3 4 2 2 2" xfId="38916"/>
    <cellStyle name="40% - Accent4 4 3 4 2 3" xfId="28651"/>
    <cellStyle name="40% - Accent4 4 3 4 3" xfId="13131"/>
    <cellStyle name="40% - Accent4 4 3 4 3 2" xfId="33660"/>
    <cellStyle name="40% - Accent4 4 3 4 4" xfId="23395"/>
    <cellStyle name="40% - Accent4 4 3 4 5" xfId="44187"/>
    <cellStyle name="40% - Accent4 4 3 5" xfId="5631"/>
    <cellStyle name="40% - Accent4 4 3 5 2" xfId="15899"/>
    <cellStyle name="40% - Accent4 4 3 5 2 2" xfId="36428"/>
    <cellStyle name="40% - Accent4 4 3 5 3" xfId="26163"/>
    <cellStyle name="40% - Accent4 4 3 6" xfId="10643"/>
    <cellStyle name="40% - Accent4 4 3 6 2" xfId="31172"/>
    <cellStyle name="40% - Accent4 4 3 7" xfId="20907"/>
    <cellStyle name="40% - Accent4 4 3 8" xfId="41699"/>
    <cellStyle name="40% - Accent4 4 4" xfId="620"/>
    <cellStyle name="40% - Accent4 4 4 2" xfId="1869"/>
    <cellStyle name="40% - Accent4 4 4 2 2" xfId="4357"/>
    <cellStyle name="40% - Accent4 4 4 2 2 2" xfId="9613"/>
    <cellStyle name="40% - Accent4 4 4 2 2 2 2" xfId="19881"/>
    <cellStyle name="40% - Accent4 4 4 2 2 2 2 2" xfId="40410"/>
    <cellStyle name="40% - Accent4 4 4 2 2 2 3" xfId="30145"/>
    <cellStyle name="40% - Accent4 4 4 2 2 3" xfId="14625"/>
    <cellStyle name="40% - Accent4 4 4 2 2 3 2" xfId="35154"/>
    <cellStyle name="40% - Accent4 4 4 2 2 4" xfId="24889"/>
    <cellStyle name="40% - Accent4 4 4 2 2 5" xfId="45681"/>
    <cellStyle name="40% - Accent4 4 4 2 3" xfId="7125"/>
    <cellStyle name="40% - Accent4 4 4 2 3 2" xfId="17393"/>
    <cellStyle name="40% - Accent4 4 4 2 3 2 2" xfId="37922"/>
    <cellStyle name="40% - Accent4 4 4 2 3 3" xfId="27657"/>
    <cellStyle name="40% - Accent4 4 4 2 4" xfId="12137"/>
    <cellStyle name="40% - Accent4 4 4 2 4 2" xfId="32666"/>
    <cellStyle name="40% - Accent4 4 4 2 5" xfId="22401"/>
    <cellStyle name="40% - Accent4 4 4 2 6" xfId="43193"/>
    <cellStyle name="40% - Accent4 4 4 3" xfId="3112"/>
    <cellStyle name="40% - Accent4 4 4 3 2" xfId="8368"/>
    <cellStyle name="40% - Accent4 4 4 3 2 2" xfId="18636"/>
    <cellStyle name="40% - Accent4 4 4 3 2 2 2" xfId="39165"/>
    <cellStyle name="40% - Accent4 4 4 3 2 3" xfId="28900"/>
    <cellStyle name="40% - Accent4 4 4 3 3" xfId="13380"/>
    <cellStyle name="40% - Accent4 4 4 3 3 2" xfId="33909"/>
    <cellStyle name="40% - Accent4 4 4 3 4" xfId="23644"/>
    <cellStyle name="40% - Accent4 4 4 3 5" xfId="44436"/>
    <cellStyle name="40% - Accent4 4 4 4" xfId="5880"/>
    <cellStyle name="40% - Accent4 4 4 4 2" xfId="16148"/>
    <cellStyle name="40% - Accent4 4 4 4 2 2" xfId="36677"/>
    <cellStyle name="40% - Accent4 4 4 4 3" xfId="26412"/>
    <cellStyle name="40% - Accent4 4 4 5" xfId="10892"/>
    <cellStyle name="40% - Accent4 4 4 5 2" xfId="31421"/>
    <cellStyle name="40% - Accent4 4 4 6" xfId="21156"/>
    <cellStyle name="40% - Accent4 4 4 7" xfId="41948"/>
    <cellStyle name="40% - Accent4 4 5" xfId="1117"/>
    <cellStyle name="40% - Accent4 4 5 2" xfId="2366"/>
    <cellStyle name="40% - Accent4 4 5 2 2" xfId="4854"/>
    <cellStyle name="40% - Accent4 4 5 2 2 2" xfId="10110"/>
    <cellStyle name="40% - Accent4 4 5 2 2 2 2" xfId="20378"/>
    <cellStyle name="40% - Accent4 4 5 2 2 2 2 2" xfId="40907"/>
    <cellStyle name="40% - Accent4 4 5 2 2 2 3" xfId="30642"/>
    <cellStyle name="40% - Accent4 4 5 2 2 3" xfId="15122"/>
    <cellStyle name="40% - Accent4 4 5 2 2 3 2" xfId="35651"/>
    <cellStyle name="40% - Accent4 4 5 2 2 4" xfId="25386"/>
    <cellStyle name="40% - Accent4 4 5 2 2 5" xfId="46178"/>
    <cellStyle name="40% - Accent4 4 5 2 3" xfId="7622"/>
    <cellStyle name="40% - Accent4 4 5 2 3 2" xfId="17890"/>
    <cellStyle name="40% - Accent4 4 5 2 3 2 2" xfId="38419"/>
    <cellStyle name="40% - Accent4 4 5 2 3 3" xfId="28154"/>
    <cellStyle name="40% - Accent4 4 5 2 4" xfId="12634"/>
    <cellStyle name="40% - Accent4 4 5 2 4 2" xfId="33163"/>
    <cellStyle name="40% - Accent4 4 5 2 5" xfId="22898"/>
    <cellStyle name="40% - Accent4 4 5 2 6" xfId="43690"/>
    <cellStyle name="40% - Accent4 4 5 3" xfId="3609"/>
    <cellStyle name="40% - Accent4 4 5 3 2" xfId="8865"/>
    <cellStyle name="40% - Accent4 4 5 3 2 2" xfId="19133"/>
    <cellStyle name="40% - Accent4 4 5 3 2 2 2" xfId="39662"/>
    <cellStyle name="40% - Accent4 4 5 3 2 3" xfId="29397"/>
    <cellStyle name="40% - Accent4 4 5 3 3" xfId="13877"/>
    <cellStyle name="40% - Accent4 4 5 3 3 2" xfId="34406"/>
    <cellStyle name="40% - Accent4 4 5 3 4" xfId="24141"/>
    <cellStyle name="40% - Accent4 4 5 3 5" xfId="44933"/>
    <cellStyle name="40% - Accent4 4 5 4" xfId="6377"/>
    <cellStyle name="40% - Accent4 4 5 4 2" xfId="16645"/>
    <cellStyle name="40% - Accent4 4 5 4 2 2" xfId="37174"/>
    <cellStyle name="40% - Accent4 4 5 4 3" xfId="26909"/>
    <cellStyle name="40% - Accent4 4 5 5" xfId="11389"/>
    <cellStyle name="40% - Accent4 4 5 5 2" xfId="31918"/>
    <cellStyle name="40% - Accent4 4 5 6" xfId="21653"/>
    <cellStyle name="40% - Accent4 4 5 7" xfId="42445"/>
    <cellStyle name="40% - Accent4 4 6" xfId="1370"/>
    <cellStyle name="40% - Accent4 4 6 2" xfId="3859"/>
    <cellStyle name="40% - Accent4 4 6 2 2" xfId="9115"/>
    <cellStyle name="40% - Accent4 4 6 2 2 2" xfId="19383"/>
    <cellStyle name="40% - Accent4 4 6 2 2 2 2" xfId="39912"/>
    <cellStyle name="40% - Accent4 4 6 2 2 3" xfId="29647"/>
    <cellStyle name="40% - Accent4 4 6 2 3" xfId="14127"/>
    <cellStyle name="40% - Accent4 4 6 2 3 2" xfId="34656"/>
    <cellStyle name="40% - Accent4 4 6 2 4" xfId="24391"/>
    <cellStyle name="40% - Accent4 4 6 2 5" xfId="45183"/>
    <cellStyle name="40% - Accent4 4 6 3" xfId="6627"/>
    <cellStyle name="40% - Accent4 4 6 3 2" xfId="16895"/>
    <cellStyle name="40% - Accent4 4 6 3 2 2" xfId="37424"/>
    <cellStyle name="40% - Accent4 4 6 3 3" xfId="27159"/>
    <cellStyle name="40% - Accent4 4 6 4" xfId="11639"/>
    <cellStyle name="40% - Accent4 4 6 4 2" xfId="32168"/>
    <cellStyle name="40% - Accent4 4 6 5" xfId="21903"/>
    <cellStyle name="40% - Accent4 4 6 6" xfId="42695"/>
    <cellStyle name="40% - Accent4 4 7" xfId="2614"/>
    <cellStyle name="40% - Accent4 4 7 2" xfId="7870"/>
    <cellStyle name="40% - Accent4 4 7 2 2" xfId="18138"/>
    <cellStyle name="40% - Accent4 4 7 2 2 2" xfId="38667"/>
    <cellStyle name="40% - Accent4 4 7 2 3" xfId="28402"/>
    <cellStyle name="40% - Accent4 4 7 3" xfId="12882"/>
    <cellStyle name="40% - Accent4 4 7 3 2" xfId="33411"/>
    <cellStyle name="40% - Accent4 4 7 4" xfId="23146"/>
    <cellStyle name="40% - Accent4 4 7 5" xfId="43938"/>
    <cellStyle name="40% - Accent4 4 8" xfId="5382"/>
    <cellStyle name="40% - Accent4 4 8 2" xfId="15650"/>
    <cellStyle name="40% - Accent4 4 8 2 2" xfId="36179"/>
    <cellStyle name="40% - Accent4 4 8 3" xfId="25914"/>
    <cellStyle name="40% - Accent4 4 8 4" xfId="41450"/>
    <cellStyle name="40% - Accent4 4 9" xfId="5134"/>
    <cellStyle name="40% - Accent4 4 9 2" xfId="15402"/>
    <cellStyle name="40% - Accent4 4 9 2 2" xfId="35931"/>
    <cellStyle name="40% - Accent4 4 9 3" xfId="25666"/>
    <cellStyle name="40% - Accent4 5" xfId="174"/>
    <cellStyle name="40% - Accent4 5 10" xfId="20717"/>
    <cellStyle name="40% - Accent4 5 11" xfId="41261"/>
    <cellStyle name="40% - Accent4 5 2" xfId="427"/>
    <cellStyle name="40% - Accent4 5 2 2" xfId="928"/>
    <cellStyle name="40% - Accent4 5 2 2 2" xfId="2177"/>
    <cellStyle name="40% - Accent4 5 2 2 2 2" xfId="4665"/>
    <cellStyle name="40% - Accent4 5 2 2 2 2 2" xfId="9921"/>
    <cellStyle name="40% - Accent4 5 2 2 2 2 2 2" xfId="20189"/>
    <cellStyle name="40% - Accent4 5 2 2 2 2 2 2 2" xfId="40718"/>
    <cellStyle name="40% - Accent4 5 2 2 2 2 2 3" xfId="30453"/>
    <cellStyle name="40% - Accent4 5 2 2 2 2 3" xfId="14933"/>
    <cellStyle name="40% - Accent4 5 2 2 2 2 3 2" xfId="35462"/>
    <cellStyle name="40% - Accent4 5 2 2 2 2 4" xfId="25197"/>
    <cellStyle name="40% - Accent4 5 2 2 2 2 5" xfId="45989"/>
    <cellStyle name="40% - Accent4 5 2 2 2 3" xfId="7433"/>
    <cellStyle name="40% - Accent4 5 2 2 2 3 2" xfId="17701"/>
    <cellStyle name="40% - Accent4 5 2 2 2 3 2 2" xfId="38230"/>
    <cellStyle name="40% - Accent4 5 2 2 2 3 3" xfId="27965"/>
    <cellStyle name="40% - Accent4 5 2 2 2 4" xfId="12445"/>
    <cellStyle name="40% - Accent4 5 2 2 2 4 2" xfId="32974"/>
    <cellStyle name="40% - Accent4 5 2 2 2 5" xfId="22709"/>
    <cellStyle name="40% - Accent4 5 2 2 2 6" xfId="43501"/>
    <cellStyle name="40% - Accent4 5 2 2 3" xfId="3420"/>
    <cellStyle name="40% - Accent4 5 2 2 3 2" xfId="8676"/>
    <cellStyle name="40% - Accent4 5 2 2 3 2 2" xfId="18944"/>
    <cellStyle name="40% - Accent4 5 2 2 3 2 2 2" xfId="39473"/>
    <cellStyle name="40% - Accent4 5 2 2 3 2 3" xfId="29208"/>
    <cellStyle name="40% - Accent4 5 2 2 3 3" xfId="13688"/>
    <cellStyle name="40% - Accent4 5 2 2 3 3 2" xfId="34217"/>
    <cellStyle name="40% - Accent4 5 2 2 3 4" xfId="23952"/>
    <cellStyle name="40% - Accent4 5 2 2 3 5" xfId="44744"/>
    <cellStyle name="40% - Accent4 5 2 2 4" xfId="6188"/>
    <cellStyle name="40% - Accent4 5 2 2 4 2" xfId="16456"/>
    <cellStyle name="40% - Accent4 5 2 2 4 2 2" xfId="36985"/>
    <cellStyle name="40% - Accent4 5 2 2 4 3" xfId="26720"/>
    <cellStyle name="40% - Accent4 5 2 2 5" xfId="11200"/>
    <cellStyle name="40% - Accent4 5 2 2 5 2" xfId="31729"/>
    <cellStyle name="40% - Accent4 5 2 2 6" xfId="21464"/>
    <cellStyle name="40% - Accent4 5 2 2 7" xfId="42256"/>
    <cellStyle name="40% - Accent4 5 2 3" xfId="1678"/>
    <cellStyle name="40% - Accent4 5 2 3 2" xfId="4167"/>
    <cellStyle name="40% - Accent4 5 2 3 2 2" xfId="9423"/>
    <cellStyle name="40% - Accent4 5 2 3 2 2 2" xfId="19691"/>
    <cellStyle name="40% - Accent4 5 2 3 2 2 2 2" xfId="40220"/>
    <cellStyle name="40% - Accent4 5 2 3 2 2 3" xfId="29955"/>
    <cellStyle name="40% - Accent4 5 2 3 2 3" xfId="14435"/>
    <cellStyle name="40% - Accent4 5 2 3 2 3 2" xfId="34964"/>
    <cellStyle name="40% - Accent4 5 2 3 2 4" xfId="24699"/>
    <cellStyle name="40% - Accent4 5 2 3 2 5" xfId="45491"/>
    <cellStyle name="40% - Accent4 5 2 3 3" xfId="6935"/>
    <cellStyle name="40% - Accent4 5 2 3 3 2" xfId="17203"/>
    <cellStyle name="40% - Accent4 5 2 3 3 2 2" xfId="37732"/>
    <cellStyle name="40% - Accent4 5 2 3 3 3" xfId="27467"/>
    <cellStyle name="40% - Accent4 5 2 3 4" xfId="11947"/>
    <cellStyle name="40% - Accent4 5 2 3 4 2" xfId="32476"/>
    <cellStyle name="40% - Accent4 5 2 3 5" xfId="22211"/>
    <cellStyle name="40% - Accent4 5 2 3 6" xfId="43003"/>
    <cellStyle name="40% - Accent4 5 2 4" xfId="2922"/>
    <cellStyle name="40% - Accent4 5 2 4 2" xfId="8178"/>
    <cellStyle name="40% - Accent4 5 2 4 2 2" xfId="18446"/>
    <cellStyle name="40% - Accent4 5 2 4 2 2 2" xfId="38975"/>
    <cellStyle name="40% - Accent4 5 2 4 2 3" xfId="28710"/>
    <cellStyle name="40% - Accent4 5 2 4 3" xfId="13190"/>
    <cellStyle name="40% - Accent4 5 2 4 3 2" xfId="33719"/>
    <cellStyle name="40% - Accent4 5 2 4 4" xfId="23454"/>
    <cellStyle name="40% - Accent4 5 2 4 5" xfId="44246"/>
    <cellStyle name="40% - Accent4 5 2 5" xfId="5690"/>
    <cellStyle name="40% - Accent4 5 2 5 2" xfId="15958"/>
    <cellStyle name="40% - Accent4 5 2 5 2 2" xfId="36487"/>
    <cellStyle name="40% - Accent4 5 2 5 3" xfId="26222"/>
    <cellStyle name="40% - Accent4 5 2 6" xfId="10702"/>
    <cellStyle name="40% - Accent4 5 2 6 2" xfId="31231"/>
    <cellStyle name="40% - Accent4 5 2 7" xfId="20966"/>
    <cellStyle name="40% - Accent4 5 2 8" xfId="41758"/>
    <cellStyle name="40% - Accent4 5 3" xfId="679"/>
    <cellStyle name="40% - Accent4 5 3 2" xfId="1928"/>
    <cellStyle name="40% - Accent4 5 3 2 2" xfId="4416"/>
    <cellStyle name="40% - Accent4 5 3 2 2 2" xfId="9672"/>
    <cellStyle name="40% - Accent4 5 3 2 2 2 2" xfId="19940"/>
    <cellStyle name="40% - Accent4 5 3 2 2 2 2 2" xfId="40469"/>
    <cellStyle name="40% - Accent4 5 3 2 2 2 3" xfId="30204"/>
    <cellStyle name="40% - Accent4 5 3 2 2 3" xfId="14684"/>
    <cellStyle name="40% - Accent4 5 3 2 2 3 2" xfId="35213"/>
    <cellStyle name="40% - Accent4 5 3 2 2 4" xfId="24948"/>
    <cellStyle name="40% - Accent4 5 3 2 2 5" xfId="45740"/>
    <cellStyle name="40% - Accent4 5 3 2 3" xfId="7184"/>
    <cellStyle name="40% - Accent4 5 3 2 3 2" xfId="17452"/>
    <cellStyle name="40% - Accent4 5 3 2 3 2 2" xfId="37981"/>
    <cellStyle name="40% - Accent4 5 3 2 3 3" xfId="27716"/>
    <cellStyle name="40% - Accent4 5 3 2 4" xfId="12196"/>
    <cellStyle name="40% - Accent4 5 3 2 4 2" xfId="32725"/>
    <cellStyle name="40% - Accent4 5 3 2 5" xfId="22460"/>
    <cellStyle name="40% - Accent4 5 3 2 6" xfId="43252"/>
    <cellStyle name="40% - Accent4 5 3 3" xfId="3171"/>
    <cellStyle name="40% - Accent4 5 3 3 2" xfId="8427"/>
    <cellStyle name="40% - Accent4 5 3 3 2 2" xfId="18695"/>
    <cellStyle name="40% - Accent4 5 3 3 2 2 2" xfId="39224"/>
    <cellStyle name="40% - Accent4 5 3 3 2 3" xfId="28959"/>
    <cellStyle name="40% - Accent4 5 3 3 3" xfId="13439"/>
    <cellStyle name="40% - Accent4 5 3 3 3 2" xfId="33968"/>
    <cellStyle name="40% - Accent4 5 3 3 4" xfId="23703"/>
    <cellStyle name="40% - Accent4 5 3 3 5" xfId="44495"/>
    <cellStyle name="40% - Accent4 5 3 4" xfId="5939"/>
    <cellStyle name="40% - Accent4 5 3 4 2" xfId="16207"/>
    <cellStyle name="40% - Accent4 5 3 4 2 2" xfId="36736"/>
    <cellStyle name="40% - Accent4 5 3 4 3" xfId="26471"/>
    <cellStyle name="40% - Accent4 5 3 5" xfId="10951"/>
    <cellStyle name="40% - Accent4 5 3 5 2" xfId="31480"/>
    <cellStyle name="40% - Accent4 5 3 6" xfId="21215"/>
    <cellStyle name="40% - Accent4 5 3 7" xfId="42007"/>
    <cellStyle name="40% - Accent4 5 4" xfId="1176"/>
    <cellStyle name="40% - Accent4 5 4 2" xfId="2425"/>
    <cellStyle name="40% - Accent4 5 4 2 2" xfId="4913"/>
    <cellStyle name="40% - Accent4 5 4 2 2 2" xfId="10169"/>
    <cellStyle name="40% - Accent4 5 4 2 2 2 2" xfId="20437"/>
    <cellStyle name="40% - Accent4 5 4 2 2 2 2 2" xfId="40966"/>
    <cellStyle name="40% - Accent4 5 4 2 2 2 3" xfId="30701"/>
    <cellStyle name="40% - Accent4 5 4 2 2 3" xfId="15181"/>
    <cellStyle name="40% - Accent4 5 4 2 2 3 2" xfId="35710"/>
    <cellStyle name="40% - Accent4 5 4 2 2 4" xfId="25445"/>
    <cellStyle name="40% - Accent4 5 4 2 2 5" xfId="46237"/>
    <cellStyle name="40% - Accent4 5 4 2 3" xfId="7681"/>
    <cellStyle name="40% - Accent4 5 4 2 3 2" xfId="17949"/>
    <cellStyle name="40% - Accent4 5 4 2 3 2 2" xfId="38478"/>
    <cellStyle name="40% - Accent4 5 4 2 3 3" xfId="28213"/>
    <cellStyle name="40% - Accent4 5 4 2 4" xfId="12693"/>
    <cellStyle name="40% - Accent4 5 4 2 4 2" xfId="33222"/>
    <cellStyle name="40% - Accent4 5 4 2 5" xfId="22957"/>
    <cellStyle name="40% - Accent4 5 4 2 6" xfId="43749"/>
    <cellStyle name="40% - Accent4 5 4 3" xfId="3668"/>
    <cellStyle name="40% - Accent4 5 4 3 2" xfId="8924"/>
    <cellStyle name="40% - Accent4 5 4 3 2 2" xfId="19192"/>
    <cellStyle name="40% - Accent4 5 4 3 2 2 2" xfId="39721"/>
    <cellStyle name="40% - Accent4 5 4 3 2 3" xfId="29456"/>
    <cellStyle name="40% - Accent4 5 4 3 3" xfId="13936"/>
    <cellStyle name="40% - Accent4 5 4 3 3 2" xfId="34465"/>
    <cellStyle name="40% - Accent4 5 4 3 4" xfId="24200"/>
    <cellStyle name="40% - Accent4 5 4 3 5" xfId="44992"/>
    <cellStyle name="40% - Accent4 5 4 4" xfId="6436"/>
    <cellStyle name="40% - Accent4 5 4 4 2" xfId="16704"/>
    <cellStyle name="40% - Accent4 5 4 4 2 2" xfId="37233"/>
    <cellStyle name="40% - Accent4 5 4 4 3" xfId="26968"/>
    <cellStyle name="40% - Accent4 5 4 5" xfId="11448"/>
    <cellStyle name="40% - Accent4 5 4 5 2" xfId="31977"/>
    <cellStyle name="40% - Accent4 5 4 6" xfId="21712"/>
    <cellStyle name="40% - Accent4 5 4 7" xfId="42504"/>
    <cellStyle name="40% - Accent4 5 5" xfId="1429"/>
    <cellStyle name="40% - Accent4 5 5 2" xfId="3918"/>
    <cellStyle name="40% - Accent4 5 5 2 2" xfId="9174"/>
    <cellStyle name="40% - Accent4 5 5 2 2 2" xfId="19442"/>
    <cellStyle name="40% - Accent4 5 5 2 2 2 2" xfId="39971"/>
    <cellStyle name="40% - Accent4 5 5 2 2 3" xfId="29706"/>
    <cellStyle name="40% - Accent4 5 5 2 3" xfId="14186"/>
    <cellStyle name="40% - Accent4 5 5 2 3 2" xfId="34715"/>
    <cellStyle name="40% - Accent4 5 5 2 4" xfId="24450"/>
    <cellStyle name="40% - Accent4 5 5 2 5" xfId="45242"/>
    <cellStyle name="40% - Accent4 5 5 3" xfId="6686"/>
    <cellStyle name="40% - Accent4 5 5 3 2" xfId="16954"/>
    <cellStyle name="40% - Accent4 5 5 3 2 2" xfId="37483"/>
    <cellStyle name="40% - Accent4 5 5 3 3" xfId="27218"/>
    <cellStyle name="40% - Accent4 5 5 4" xfId="11698"/>
    <cellStyle name="40% - Accent4 5 5 4 2" xfId="32227"/>
    <cellStyle name="40% - Accent4 5 5 5" xfId="21962"/>
    <cellStyle name="40% - Accent4 5 5 6" xfId="42754"/>
    <cellStyle name="40% - Accent4 5 6" xfId="2673"/>
    <cellStyle name="40% - Accent4 5 6 2" xfId="7929"/>
    <cellStyle name="40% - Accent4 5 6 2 2" xfId="18197"/>
    <cellStyle name="40% - Accent4 5 6 2 2 2" xfId="38726"/>
    <cellStyle name="40% - Accent4 5 6 2 3" xfId="28461"/>
    <cellStyle name="40% - Accent4 5 6 3" xfId="12941"/>
    <cellStyle name="40% - Accent4 5 6 3 2" xfId="33470"/>
    <cellStyle name="40% - Accent4 5 6 4" xfId="23205"/>
    <cellStyle name="40% - Accent4 5 6 5" xfId="43997"/>
    <cellStyle name="40% - Accent4 5 7" xfId="5441"/>
    <cellStyle name="40% - Accent4 5 7 2" xfId="15709"/>
    <cellStyle name="40% - Accent4 5 7 2 2" xfId="36238"/>
    <cellStyle name="40% - Accent4 5 7 3" xfId="25973"/>
    <cellStyle name="40% - Accent4 5 7 4" xfId="41509"/>
    <cellStyle name="40% - Accent4 5 8" xfId="5193"/>
    <cellStyle name="40% - Accent4 5 8 2" xfId="15461"/>
    <cellStyle name="40% - Accent4 5 8 2 2" xfId="35990"/>
    <cellStyle name="40% - Accent4 5 8 3" xfId="25725"/>
    <cellStyle name="40% - Accent4 5 9" xfId="10453"/>
    <cellStyle name="40% - Accent4 5 9 2" xfId="30982"/>
    <cellStyle name="40% - Accent4 6" xfId="292"/>
    <cellStyle name="40% - Accent4 6 10" xfId="20834"/>
    <cellStyle name="40% - Accent4 6 11" xfId="41378"/>
    <cellStyle name="40% - Accent4 6 2" xfId="544"/>
    <cellStyle name="40% - Accent4 6 2 2" xfId="1045"/>
    <cellStyle name="40% - Accent4 6 2 2 2" xfId="2294"/>
    <cellStyle name="40% - Accent4 6 2 2 2 2" xfId="4782"/>
    <cellStyle name="40% - Accent4 6 2 2 2 2 2" xfId="10038"/>
    <cellStyle name="40% - Accent4 6 2 2 2 2 2 2" xfId="20306"/>
    <cellStyle name="40% - Accent4 6 2 2 2 2 2 2 2" xfId="40835"/>
    <cellStyle name="40% - Accent4 6 2 2 2 2 2 3" xfId="30570"/>
    <cellStyle name="40% - Accent4 6 2 2 2 2 3" xfId="15050"/>
    <cellStyle name="40% - Accent4 6 2 2 2 2 3 2" xfId="35579"/>
    <cellStyle name="40% - Accent4 6 2 2 2 2 4" xfId="25314"/>
    <cellStyle name="40% - Accent4 6 2 2 2 2 5" xfId="46106"/>
    <cellStyle name="40% - Accent4 6 2 2 2 3" xfId="7550"/>
    <cellStyle name="40% - Accent4 6 2 2 2 3 2" xfId="17818"/>
    <cellStyle name="40% - Accent4 6 2 2 2 3 2 2" xfId="38347"/>
    <cellStyle name="40% - Accent4 6 2 2 2 3 3" xfId="28082"/>
    <cellStyle name="40% - Accent4 6 2 2 2 4" xfId="12562"/>
    <cellStyle name="40% - Accent4 6 2 2 2 4 2" xfId="33091"/>
    <cellStyle name="40% - Accent4 6 2 2 2 5" xfId="22826"/>
    <cellStyle name="40% - Accent4 6 2 2 2 6" xfId="43618"/>
    <cellStyle name="40% - Accent4 6 2 2 3" xfId="3537"/>
    <cellStyle name="40% - Accent4 6 2 2 3 2" xfId="8793"/>
    <cellStyle name="40% - Accent4 6 2 2 3 2 2" xfId="19061"/>
    <cellStyle name="40% - Accent4 6 2 2 3 2 2 2" xfId="39590"/>
    <cellStyle name="40% - Accent4 6 2 2 3 2 3" xfId="29325"/>
    <cellStyle name="40% - Accent4 6 2 2 3 3" xfId="13805"/>
    <cellStyle name="40% - Accent4 6 2 2 3 3 2" xfId="34334"/>
    <cellStyle name="40% - Accent4 6 2 2 3 4" xfId="24069"/>
    <cellStyle name="40% - Accent4 6 2 2 3 5" xfId="44861"/>
    <cellStyle name="40% - Accent4 6 2 2 4" xfId="6305"/>
    <cellStyle name="40% - Accent4 6 2 2 4 2" xfId="16573"/>
    <cellStyle name="40% - Accent4 6 2 2 4 2 2" xfId="37102"/>
    <cellStyle name="40% - Accent4 6 2 2 4 3" xfId="26837"/>
    <cellStyle name="40% - Accent4 6 2 2 5" xfId="11317"/>
    <cellStyle name="40% - Accent4 6 2 2 5 2" xfId="31846"/>
    <cellStyle name="40% - Accent4 6 2 2 6" xfId="21581"/>
    <cellStyle name="40% - Accent4 6 2 2 7" xfId="42373"/>
    <cellStyle name="40% - Accent4 6 2 3" xfId="1795"/>
    <cellStyle name="40% - Accent4 6 2 3 2" xfId="4284"/>
    <cellStyle name="40% - Accent4 6 2 3 2 2" xfId="9540"/>
    <cellStyle name="40% - Accent4 6 2 3 2 2 2" xfId="19808"/>
    <cellStyle name="40% - Accent4 6 2 3 2 2 2 2" xfId="40337"/>
    <cellStyle name="40% - Accent4 6 2 3 2 2 3" xfId="30072"/>
    <cellStyle name="40% - Accent4 6 2 3 2 3" xfId="14552"/>
    <cellStyle name="40% - Accent4 6 2 3 2 3 2" xfId="35081"/>
    <cellStyle name="40% - Accent4 6 2 3 2 4" xfId="24816"/>
    <cellStyle name="40% - Accent4 6 2 3 2 5" xfId="45608"/>
    <cellStyle name="40% - Accent4 6 2 3 3" xfId="7052"/>
    <cellStyle name="40% - Accent4 6 2 3 3 2" xfId="17320"/>
    <cellStyle name="40% - Accent4 6 2 3 3 2 2" xfId="37849"/>
    <cellStyle name="40% - Accent4 6 2 3 3 3" xfId="27584"/>
    <cellStyle name="40% - Accent4 6 2 3 4" xfId="12064"/>
    <cellStyle name="40% - Accent4 6 2 3 4 2" xfId="32593"/>
    <cellStyle name="40% - Accent4 6 2 3 5" xfId="22328"/>
    <cellStyle name="40% - Accent4 6 2 3 6" xfId="43120"/>
    <cellStyle name="40% - Accent4 6 2 4" xfId="3039"/>
    <cellStyle name="40% - Accent4 6 2 4 2" xfId="8295"/>
    <cellStyle name="40% - Accent4 6 2 4 2 2" xfId="18563"/>
    <cellStyle name="40% - Accent4 6 2 4 2 2 2" xfId="39092"/>
    <cellStyle name="40% - Accent4 6 2 4 2 3" xfId="28827"/>
    <cellStyle name="40% - Accent4 6 2 4 3" xfId="13307"/>
    <cellStyle name="40% - Accent4 6 2 4 3 2" xfId="33836"/>
    <cellStyle name="40% - Accent4 6 2 4 4" xfId="23571"/>
    <cellStyle name="40% - Accent4 6 2 4 5" xfId="44363"/>
    <cellStyle name="40% - Accent4 6 2 5" xfId="5807"/>
    <cellStyle name="40% - Accent4 6 2 5 2" xfId="16075"/>
    <cellStyle name="40% - Accent4 6 2 5 2 2" xfId="36604"/>
    <cellStyle name="40% - Accent4 6 2 5 3" xfId="26339"/>
    <cellStyle name="40% - Accent4 6 2 6" xfId="10819"/>
    <cellStyle name="40% - Accent4 6 2 6 2" xfId="31348"/>
    <cellStyle name="40% - Accent4 6 2 7" xfId="21083"/>
    <cellStyle name="40% - Accent4 6 2 8" xfId="41875"/>
    <cellStyle name="40% - Accent4 6 3" xfId="796"/>
    <cellStyle name="40% - Accent4 6 3 2" xfId="2045"/>
    <cellStyle name="40% - Accent4 6 3 2 2" xfId="4533"/>
    <cellStyle name="40% - Accent4 6 3 2 2 2" xfId="9789"/>
    <cellStyle name="40% - Accent4 6 3 2 2 2 2" xfId="20057"/>
    <cellStyle name="40% - Accent4 6 3 2 2 2 2 2" xfId="40586"/>
    <cellStyle name="40% - Accent4 6 3 2 2 2 3" xfId="30321"/>
    <cellStyle name="40% - Accent4 6 3 2 2 3" xfId="14801"/>
    <cellStyle name="40% - Accent4 6 3 2 2 3 2" xfId="35330"/>
    <cellStyle name="40% - Accent4 6 3 2 2 4" xfId="25065"/>
    <cellStyle name="40% - Accent4 6 3 2 2 5" xfId="45857"/>
    <cellStyle name="40% - Accent4 6 3 2 3" xfId="7301"/>
    <cellStyle name="40% - Accent4 6 3 2 3 2" xfId="17569"/>
    <cellStyle name="40% - Accent4 6 3 2 3 2 2" xfId="38098"/>
    <cellStyle name="40% - Accent4 6 3 2 3 3" xfId="27833"/>
    <cellStyle name="40% - Accent4 6 3 2 4" xfId="12313"/>
    <cellStyle name="40% - Accent4 6 3 2 4 2" xfId="32842"/>
    <cellStyle name="40% - Accent4 6 3 2 5" xfId="22577"/>
    <cellStyle name="40% - Accent4 6 3 2 6" xfId="43369"/>
    <cellStyle name="40% - Accent4 6 3 3" xfId="3288"/>
    <cellStyle name="40% - Accent4 6 3 3 2" xfId="8544"/>
    <cellStyle name="40% - Accent4 6 3 3 2 2" xfId="18812"/>
    <cellStyle name="40% - Accent4 6 3 3 2 2 2" xfId="39341"/>
    <cellStyle name="40% - Accent4 6 3 3 2 3" xfId="29076"/>
    <cellStyle name="40% - Accent4 6 3 3 3" xfId="13556"/>
    <cellStyle name="40% - Accent4 6 3 3 3 2" xfId="34085"/>
    <cellStyle name="40% - Accent4 6 3 3 4" xfId="23820"/>
    <cellStyle name="40% - Accent4 6 3 3 5" xfId="44612"/>
    <cellStyle name="40% - Accent4 6 3 4" xfId="6056"/>
    <cellStyle name="40% - Accent4 6 3 4 2" xfId="16324"/>
    <cellStyle name="40% - Accent4 6 3 4 2 2" xfId="36853"/>
    <cellStyle name="40% - Accent4 6 3 4 3" xfId="26588"/>
    <cellStyle name="40% - Accent4 6 3 5" xfId="11068"/>
    <cellStyle name="40% - Accent4 6 3 5 2" xfId="31597"/>
    <cellStyle name="40% - Accent4 6 3 6" xfId="21332"/>
    <cellStyle name="40% - Accent4 6 3 7" xfId="42124"/>
    <cellStyle name="40% - Accent4 6 4" xfId="1293"/>
    <cellStyle name="40% - Accent4 6 4 2" xfId="2542"/>
    <cellStyle name="40% - Accent4 6 4 2 2" xfId="5030"/>
    <cellStyle name="40% - Accent4 6 4 2 2 2" xfId="10286"/>
    <cellStyle name="40% - Accent4 6 4 2 2 2 2" xfId="20554"/>
    <cellStyle name="40% - Accent4 6 4 2 2 2 2 2" xfId="41083"/>
    <cellStyle name="40% - Accent4 6 4 2 2 2 3" xfId="30818"/>
    <cellStyle name="40% - Accent4 6 4 2 2 3" xfId="15298"/>
    <cellStyle name="40% - Accent4 6 4 2 2 3 2" xfId="35827"/>
    <cellStyle name="40% - Accent4 6 4 2 2 4" xfId="25562"/>
    <cellStyle name="40% - Accent4 6 4 2 2 5" xfId="46354"/>
    <cellStyle name="40% - Accent4 6 4 2 3" xfId="7798"/>
    <cellStyle name="40% - Accent4 6 4 2 3 2" xfId="18066"/>
    <cellStyle name="40% - Accent4 6 4 2 3 2 2" xfId="38595"/>
    <cellStyle name="40% - Accent4 6 4 2 3 3" xfId="28330"/>
    <cellStyle name="40% - Accent4 6 4 2 4" xfId="12810"/>
    <cellStyle name="40% - Accent4 6 4 2 4 2" xfId="33339"/>
    <cellStyle name="40% - Accent4 6 4 2 5" xfId="23074"/>
    <cellStyle name="40% - Accent4 6 4 2 6" xfId="43866"/>
    <cellStyle name="40% - Accent4 6 4 3" xfId="3785"/>
    <cellStyle name="40% - Accent4 6 4 3 2" xfId="9041"/>
    <cellStyle name="40% - Accent4 6 4 3 2 2" xfId="19309"/>
    <cellStyle name="40% - Accent4 6 4 3 2 2 2" xfId="39838"/>
    <cellStyle name="40% - Accent4 6 4 3 2 3" xfId="29573"/>
    <cellStyle name="40% - Accent4 6 4 3 3" xfId="14053"/>
    <cellStyle name="40% - Accent4 6 4 3 3 2" xfId="34582"/>
    <cellStyle name="40% - Accent4 6 4 3 4" xfId="24317"/>
    <cellStyle name="40% - Accent4 6 4 3 5" xfId="45109"/>
    <cellStyle name="40% - Accent4 6 4 4" xfId="6553"/>
    <cellStyle name="40% - Accent4 6 4 4 2" xfId="16821"/>
    <cellStyle name="40% - Accent4 6 4 4 2 2" xfId="37350"/>
    <cellStyle name="40% - Accent4 6 4 4 3" xfId="27085"/>
    <cellStyle name="40% - Accent4 6 4 5" xfId="11565"/>
    <cellStyle name="40% - Accent4 6 4 5 2" xfId="32094"/>
    <cellStyle name="40% - Accent4 6 4 6" xfId="21829"/>
    <cellStyle name="40% - Accent4 6 4 7" xfId="42621"/>
    <cellStyle name="40% - Accent4 6 5" xfId="1546"/>
    <cellStyle name="40% - Accent4 6 5 2" xfId="4035"/>
    <cellStyle name="40% - Accent4 6 5 2 2" xfId="9291"/>
    <cellStyle name="40% - Accent4 6 5 2 2 2" xfId="19559"/>
    <cellStyle name="40% - Accent4 6 5 2 2 2 2" xfId="40088"/>
    <cellStyle name="40% - Accent4 6 5 2 2 3" xfId="29823"/>
    <cellStyle name="40% - Accent4 6 5 2 3" xfId="14303"/>
    <cellStyle name="40% - Accent4 6 5 2 3 2" xfId="34832"/>
    <cellStyle name="40% - Accent4 6 5 2 4" xfId="24567"/>
    <cellStyle name="40% - Accent4 6 5 2 5" xfId="45359"/>
    <cellStyle name="40% - Accent4 6 5 3" xfId="6803"/>
    <cellStyle name="40% - Accent4 6 5 3 2" xfId="17071"/>
    <cellStyle name="40% - Accent4 6 5 3 2 2" xfId="37600"/>
    <cellStyle name="40% - Accent4 6 5 3 3" xfId="27335"/>
    <cellStyle name="40% - Accent4 6 5 4" xfId="11815"/>
    <cellStyle name="40% - Accent4 6 5 4 2" xfId="32344"/>
    <cellStyle name="40% - Accent4 6 5 5" xfId="22079"/>
    <cellStyle name="40% - Accent4 6 5 6" xfId="42871"/>
    <cellStyle name="40% - Accent4 6 6" xfId="2790"/>
    <cellStyle name="40% - Accent4 6 6 2" xfId="8046"/>
    <cellStyle name="40% - Accent4 6 6 2 2" xfId="18314"/>
    <cellStyle name="40% - Accent4 6 6 2 2 2" xfId="38843"/>
    <cellStyle name="40% - Accent4 6 6 2 3" xfId="28578"/>
    <cellStyle name="40% - Accent4 6 6 3" xfId="13058"/>
    <cellStyle name="40% - Accent4 6 6 3 2" xfId="33587"/>
    <cellStyle name="40% - Accent4 6 6 4" xfId="23322"/>
    <cellStyle name="40% - Accent4 6 6 5" xfId="44114"/>
    <cellStyle name="40% - Accent4 6 7" xfId="5558"/>
    <cellStyle name="40% - Accent4 6 7 2" xfId="15826"/>
    <cellStyle name="40% - Accent4 6 7 2 2" xfId="36355"/>
    <cellStyle name="40% - Accent4 6 7 3" xfId="26090"/>
    <cellStyle name="40% - Accent4 6 7 4" xfId="41626"/>
    <cellStyle name="40% - Accent4 6 8" xfId="5310"/>
    <cellStyle name="40% - Accent4 6 8 2" xfId="15578"/>
    <cellStyle name="40% - Accent4 6 8 2 2" xfId="36107"/>
    <cellStyle name="40% - Accent4 6 8 3" xfId="25842"/>
    <cellStyle name="40% - Accent4 6 9" xfId="10570"/>
    <cellStyle name="40% - Accent4 6 9 2" xfId="31099"/>
    <cellStyle name="40% - Accent4 7" xfId="305"/>
    <cellStyle name="40% - Accent4 7 2" xfId="809"/>
    <cellStyle name="40% - Accent4 7 2 2" xfId="2058"/>
    <cellStyle name="40% - Accent4 7 2 2 2" xfId="4546"/>
    <cellStyle name="40% - Accent4 7 2 2 2 2" xfId="9802"/>
    <cellStyle name="40% - Accent4 7 2 2 2 2 2" xfId="20070"/>
    <cellStyle name="40% - Accent4 7 2 2 2 2 2 2" xfId="40599"/>
    <cellStyle name="40% - Accent4 7 2 2 2 2 3" xfId="30334"/>
    <cellStyle name="40% - Accent4 7 2 2 2 3" xfId="14814"/>
    <cellStyle name="40% - Accent4 7 2 2 2 3 2" xfId="35343"/>
    <cellStyle name="40% - Accent4 7 2 2 2 4" xfId="25078"/>
    <cellStyle name="40% - Accent4 7 2 2 2 5" xfId="45870"/>
    <cellStyle name="40% - Accent4 7 2 2 3" xfId="7314"/>
    <cellStyle name="40% - Accent4 7 2 2 3 2" xfId="17582"/>
    <cellStyle name="40% - Accent4 7 2 2 3 2 2" xfId="38111"/>
    <cellStyle name="40% - Accent4 7 2 2 3 3" xfId="27846"/>
    <cellStyle name="40% - Accent4 7 2 2 4" xfId="12326"/>
    <cellStyle name="40% - Accent4 7 2 2 4 2" xfId="32855"/>
    <cellStyle name="40% - Accent4 7 2 2 5" xfId="22590"/>
    <cellStyle name="40% - Accent4 7 2 2 6" xfId="43382"/>
    <cellStyle name="40% - Accent4 7 2 3" xfId="3301"/>
    <cellStyle name="40% - Accent4 7 2 3 2" xfId="8557"/>
    <cellStyle name="40% - Accent4 7 2 3 2 2" xfId="18825"/>
    <cellStyle name="40% - Accent4 7 2 3 2 2 2" xfId="39354"/>
    <cellStyle name="40% - Accent4 7 2 3 2 3" xfId="29089"/>
    <cellStyle name="40% - Accent4 7 2 3 3" xfId="13569"/>
    <cellStyle name="40% - Accent4 7 2 3 3 2" xfId="34098"/>
    <cellStyle name="40% - Accent4 7 2 3 4" xfId="23833"/>
    <cellStyle name="40% - Accent4 7 2 3 5" xfId="44625"/>
    <cellStyle name="40% - Accent4 7 2 4" xfId="6069"/>
    <cellStyle name="40% - Accent4 7 2 4 2" xfId="16337"/>
    <cellStyle name="40% - Accent4 7 2 4 2 2" xfId="36866"/>
    <cellStyle name="40% - Accent4 7 2 4 3" xfId="26601"/>
    <cellStyle name="40% - Accent4 7 2 5" xfId="11081"/>
    <cellStyle name="40% - Accent4 7 2 5 2" xfId="31610"/>
    <cellStyle name="40% - Accent4 7 2 6" xfId="21345"/>
    <cellStyle name="40% - Accent4 7 2 7" xfId="42137"/>
    <cellStyle name="40% - Accent4 7 3" xfId="1559"/>
    <cellStyle name="40% - Accent4 7 3 2" xfId="4048"/>
    <cellStyle name="40% - Accent4 7 3 2 2" xfId="9304"/>
    <cellStyle name="40% - Accent4 7 3 2 2 2" xfId="19572"/>
    <cellStyle name="40% - Accent4 7 3 2 2 2 2" xfId="40101"/>
    <cellStyle name="40% - Accent4 7 3 2 2 3" xfId="29836"/>
    <cellStyle name="40% - Accent4 7 3 2 3" xfId="14316"/>
    <cellStyle name="40% - Accent4 7 3 2 3 2" xfId="34845"/>
    <cellStyle name="40% - Accent4 7 3 2 4" xfId="24580"/>
    <cellStyle name="40% - Accent4 7 3 2 5" xfId="45372"/>
    <cellStyle name="40% - Accent4 7 3 3" xfId="6816"/>
    <cellStyle name="40% - Accent4 7 3 3 2" xfId="17084"/>
    <cellStyle name="40% - Accent4 7 3 3 2 2" xfId="37613"/>
    <cellStyle name="40% - Accent4 7 3 3 3" xfId="27348"/>
    <cellStyle name="40% - Accent4 7 3 4" xfId="11828"/>
    <cellStyle name="40% - Accent4 7 3 4 2" xfId="32357"/>
    <cellStyle name="40% - Accent4 7 3 5" xfId="22092"/>
    <cellStyle name="40% - Accent4 7 3 6" xfId="42884"/>
    <cellStyle name="40% - Accent4 7 4" xfId="2803"/>
    <cellStyle name="40% - Accent4 7 4 2" xfId="8059"/>
    <cellStyle name="40% - Accent4 7 4 2 2" xfId="18327"/>
    <cellStyle name="40% - Accent4 7 4 2 2 2" xfId="38856"/>
    <cellStyle name="40% - Accent4 7 4 2 3" xfId="28591"/>
    <cellStyle name="40% - Accent4 7 4 3" xfId="13071"/>
    <cellStyle name="40% - Accent4 7 4 3 2" xfId="33600"/>
    <cellStyle name="40% - Accent4 7 4 4" xfId="23335"/>
    <cellStyle name="40% - Accent4 7 4 5" xfId="44127"/>
    <cellStyle name="40% - Accent4 7 5" xfId="5571"/>
    <cellStyle name="40% - Accent4 7 5 2" xfId="15839"/>
    <cellStyle name="40% - Accent4 7 5 2 2" xfId="36368"/>
    <cellStyle name="40% - Accent4 7 5 3" xfId="26103"/>
    <cellStyle name="40% - Accent4 7 6" xfId="10583"/>
    <cellStyle name="40% - Accent4 7 6 2" xfId="31112"/>
    <cellStyle name="40% - Accent4 7 7" xfId="20847"/>
    <cellStyle name="40% - Accent4 7 8" xfId="41639"/>
    <cellStyle name="40% - Accent4 8" xfId="557"/>
    <cellStyle name="40% - Accent4 8 2" xfId="1808"/>
    <cellStyle name="40% - Accent4 8 2 2" xfId="4297"/>
    <cellStyle name="40% - Accent4 8 2 2 2" xfId="9553"/>
    <cellStyle name="40% - Accent4 8 2 2 2 2" xfId="19821"/>
    <cellStyle name="40% - Accent4 8 2 2 2 2 2" xfId="40350"/>
    <cellStyle name="40% - Accent4 8 2 2 2 3" xfId="30085"/>
    <cellStyle name="40% - Accent4 8 2 2 3" xfId="14565"/>
    <cellStyle name="40% - Accent4 8 2 2 3 2" xfId="35094"/>
    <cellStyle name="40% - Accent4 8 2 2 4" xfId="24829"/>
    <cellStyle name="40% - Accent4 8 2 2 5" xfId="45621"/>
    <cellStyle name="40% - Accent4 8 2 3" xfId="7065"/>
    <cellStyle name="40% - Accent4 8 2 3 2" xfId="17333"/>
    <cellStyle name="40% - Accent4 8 2 3 2 2" xfId="37862"/>
    <cellStyle name="40% - Accent4 8 2 3 3" xfId="27597"/>
    <cellStyle name="40% - Accent4 8 2 4" xfId="12077"/>
    <cellStyle name="40% - Accent4 8 2 4 2" xfId="32606"/>
    <cellStyle name="40% - Accent4 8 2 5" xfId="22341"/>
    <cellStyle name="40% - Accent4 8 2 6" xfId="43133"/>
    <cellStyle name="40% - Accent4 8 3" xfId="3052"/>
    <cellStyle name="40% - Accent4 8 3 2" xfId="8308"/>
    <cellStyle name="40% - Accent4 8 3 2 2" xfId="18576"/>
    <cellStyle name="40% - Accent4 8 3 2 2 2" xfId="39105"/>
    <cellStyle name="40% - Accent4 8 3 2 3" xfId="28840"/>
    <cellStyle name="40% - Accent4 8 3 3" xfId="13320"/>
    <cellStyle name="40% - Accent4 8 3 3 2" xfId="33849"/>
    <cellStyle name="40% - Accent4 8 3 4" xfId="23584"/>
    <cellStyle name="40% - Accent4 8 3 5" xfId="44376"/>
    <cellStyle name="40% - Accent4 8 4" xfId="5820"/>
    <cellStyle name="40% - Accent4 8 4 2" xfId="16088"/>
    <cellStyle name="40% - Accent4 8 4 2 2" xfId="36617"/>
    <cellStyle name="40% - Accent4 8 4 3" xfId="26352"/>
    <cellStyle name="40% - Accent4 8 5" xfId="10832"/>
    <cellStyle name="40% - Accent4 8 5 2" xfId="31361"/>
    <cellStyle name="40% - Accent4 8 6" xfId="21096"/>
    <cellStyle name="40% - Accent4 8 7" xfId="41888"/>
    <cellStyle name="40% - Accent4 9" xfId="1059"/>
    <cellStyle name="40% - Accent4 9 2" xfId="2308"/>
    <cellStyle name="40% - Accent4 9 2 2" xfId="4796"/>
    <cellStyle name="40% - Accent4 9 2 2 2" xfId="10052"/>
    <cellStyle name="40% - Accent4 9 2 2 2 2" xfId="20320"/>
    <cellStyle name="40% - Accent4 9 2 2 2 2 2" xfId="40849"/>
    <cellStyle name="40% - Accent4 9 2 2 2 3" xfId="30584"/>
    <cellStyle name="40% - Accent4 9 2 2 3" xfId="15064"/>
    <cellStyle name="40% - Accent4 9 2 2 3 2" xfId="35593"/>
    <cellStyle name="40% - Accent4 9 2 2 4" xfId="25328"/>
    <cellStyle name="40% - Accent4 9 2 2 5" xfId="46120"/>
    <cellStyle name="40% - Accent4 9 2 3" xfId="7564"/>
    <cellStyle name="40% - Accent4 9 2 3 2" xfId="17832"/>
    <cellStyle name="40% - Accent4 9 2 3 2 2" xfId="38361"/>
    <cellStyle name="40% - Accent4 9 2 3 3" xfId="28096"/>
    <cellStyle name="40% - Accent4 9 2 4" xfId="12576"/>
    <cellStyle name="40% - Accent4 9 2 4 2" xfId="33105"/>
    <cellStyle name="40% - Accent4 9 2 5" xfId="22840"/>
    <cellStyle name="40% - Accent4 9 2 6" xfId="43632"/>
    <cellStyle name="40% - Accent4 9 3" xfId="3551"/>
    <cellStyle name="40% - Accent4 9 3 2" xfId="8807"/>
    <cellStyle name="40% - Accent4 9 3 2 2" xfId="19075"/>
    <cellStyle name="40% - Accent4 9 3 2 2 2" xfId="39604"/>
    <cellStyle name="40% - Accent4 9 3 2 3" xfId="29339"/>
    <cellStyle name="40% - Accent4 9 3 3" xfId="13819"/>
    <cellStyle name="40% - Accent4 9 3 3 2" xfId="34348"/>
    <cellStyle name="40% - Accent4 9 3 4" xfId="24083"/>
    <cellStyle name="40% - Accent4 9 3 5" xfId="44875"/>
    <cellStyle name="40% - Accent4 9 4" xfId="6319"/>
    <cellStyle name="40% - Accent4 9 4 2" xfId="16587"/>
    <cellStyle name="40% - Accent4 9 4 2 2" xfId="37116"/>
    <cellStyle name="40% - Accent4 9 4 3" xfId="26851"/>
    <cellStyle name="40% - Accent4 9 5" xfId="11331"/>
    <cellStyle name="40% - Accent4 9 5 2" xfId="31860"/>
    <cellStyle name="40% - Accent4 9 6" xfId="21595"/>
    <cellStyle name="40% - Accent4 9 7" xfId="42387"/>
    <cellStyle name="40% - Accent5" xfId="35" builtinId="47" customBuiltin="1"/>
    <cellStyle name="40% - Accent5 10" xfId="1309"/>
    <cellStyle name="40% - Accent5 10 2" xfId="3801"/>
    <cellStyle name="40% - Accent5 10 2 2" xfId="9057"/>
    <cellStyle name="40% - Accent5 10 2 2 2" xfId="19325"/>
    <cellStyle name="40% - Accent5 10 2 2 2 2" xfId="39854"/>
    <cellStyle name="40% - Accent5 10 2 2 3" xfId="29589"/>
    <cellStyle name="40% - Accent5 10 2 3" xfId="14069"/>
    <cellStyle name="40% - Accent5 10 2 3 2" xfId="34598"/>
    <cellStyle name="40% - Accent5 10 2 4" xfId="24333"/>
    <cellStyle name="40% - Accent5 10 2 5" xfId="45125"/>
    <cellStyle name="40% - Accent5 10 3" xfId="6569"/>
    <cellStyle name="40% - Accent5 10 3 2" xfId="16837"/>
    <cellStyle name="40% - Accent5 10 3 2 2" xfId="37366"/>
    <cellStyle name="40% - Accent5 10 3 3" xfId="27101"/>
    <cellStyle name="40% - Accent5 10 4" xfId="11581"/>
    <cellStyle name="40% - Accent5 10 4 2" xfId="32110"/>
    <cellStyle name="40% - Accent5 10 5" xfId="21845"/>
    <cellStyle name="40% - Accent5 10 6" xfId="42637"/>
    <cellStyle name="40% - Accent5 11" xfId="2558"/>
    <cellStyle name="40% - Accent5 11 2" xfId="7814"/>
    <cellStyle name="40% - Accent5 11 2 2" xfId="18082"/>
    <cellStyle name="40% - Accent5 11 2 2 2" xfId="38611"/>
    <cellStyle name="40% - Accent5 11 2 3" xfId="28346"/>
    <cellStyle name="40% - Accent5 11 3" xfId="12826"/>
    <cellStyle name="40% - Accent5 11 3 2" xfId="33355"/>
    <cellStyle name="40% - Accent5 11 4" xfId="23090"/>
    <cellStyle name="40% - Accent5 11 5" xfId="43882"/>
    <cellStyle name="40% - Accent5 12" xfId="5049"/>
    <cellStyle name="40% - Accent5 12 2" xfId="10305"/>
    <cellStyle name="40% - Accent5 12 2 2" xfId="20573"/>
    <cellStyle name="40% - Accent5 12 2 2 2" xfId="41102"/>
    <cellStyle name="40% - Accent5 12 2 3" xfId="30837"/>
    <cellStyle name="40% - Accent5 12 3" xfId="15317"/>
    <cellStyle name="40% - Accent5 12 3 2" xfId="35846"/>
    <cellStyle name="40% - Accent5 12 4" xfId="25581"/>
    <cellStyle name="40% - Accent5 12 5" xfId="46373"/>
    <cellStyle name="40% - Accent5 13" xfId="5064"/>
    <cellStyle name="40% - Accent5 13 2" xfId="10320"/>
    <cellStyle name="40% - Accent5 13 2 2" xfId="20588"/>
    <cellStyle name="40% - Accent5 13 2 2 2" xfId="41117"/>
    <cellStyle name="40% - Accent5 13 2 3" xfId="30852"/>
    <cellStyle name="40% - Accent5 13 3" xfId="15332"/>
    <cellStyle name="40% - Accent5 13 3 2" xfId="35861"/>
    <cellStyle name="40% - Accent5 13 4" xfId="25596"/>
    <cellStyle name="40% - Accent5 13 5" xfId="46388"/>
    <cellStyle name="40% - Accent5 14" xfId="5326"/>
    <cellStyle name="40% - Accent5 14 2" xfId="15594"/>
    <cellStyle name="40% - Accent5 14 2 2" xfId="36123"/>
    <cellStyle name="40% - Accent5 14 3" xfId="25858"/>
    <cellStyle name="40% - Accent5 14 4" xfId="41394"/>
    <cellStyle name="40% - Accent5 15" xfId="5078"/>
    <cellStyle name="40% - Accent5 15 2" xfId="15346"/>
    <cellStyle name="40% - Accent5 15 2 2" xfId="35875"/>
    <cellStyle name="40% - Accent5 15 3" xfId="25610"/>
    <cellStyle name="40% - Accent5 16" xfId="10333"/>
    <cellStyle name="40% - Accent5 16 2" xfId="30865"/>
    <cellStyle name="40% - Accent5 17" xfId="20602"/>
    <cellStyle name="40% - Accent5 18" xfId="41132"/>
    <cellStyle name="40% - Accent5 19" xfId="41146"/>
    <cellStyle name="40% - Accent5 2" xfId="64"/>
    <cellStyle name="40% - Accent5 2 10" xfId="5096"/>
    <cellStyle name="40% - Accent5 2 10 2" xfId="15364"/>
    <cellStyle name="40% - Accent5 2 10 2 2" xfId="35893"/>
    <cellStyle name="40% - Accent5 2 10 3" xfId="25628"/>
    <cellStyle name="40% - Accent5 2 11" xfId="10356"/>
    <cellStyle name="40% - Accent5 2 11 2" xfId="30885"/>
    <cellStyle name="40% - Accent5 2 12" xfId="20620"/>
    <cellStyle name="40% - Accent5 2 13" xfId="41164"/>
    <cellStyle name="40% - Accent5 2 2" xfId="136"/>
    <cellStyle name="40% - Accent5 2 2 10" xfId="10416"/>
    <cellStyle name="40% - Accent5 2 2 10 2" xfId="30945"/>
    <cellStyle name="40% - Accent5 2 2 11" xfId="20680"/>
    <cellStyle name="40% - Accent5 2 2 12" xfId="41224"/>
    <cellStyle name="40% - Accent5 2 2 2" xfId="255"/>
    <cellStyle name="40% - Accent5 2 2 2 10" xfId="20797"/>
    <cellStyle name="40% - Accent5 2 2 2 11" xfId="41341"/>
    <cellStyle name="40% - Accent5 2 2 2 2" xfId="507"/>
    <cellStyle name="40% - Accent5 2 2 2 2 2" xfId="1008"/>
    <cellStyle name="40% - Accent5 2 2 2 2 2 2" xfId="2257"/>
    <cellStyle name="40% - Accent5 2 2 2 2 2 2 2" xfId="4745"/>
    <cellStyle name="40% - Accent5 2 2 2 2 2 2 2 2" xfId="10001"/>
    <cellStyle name="40% - Accent5 2 2 2 2 2 2 2 2 2" xfId="20269"/>
    <cellStyle name="40% - Accent5 2 2 2 2 2 2 2 2 2 2" xfId="40798"/>
    <cellStyle name="40% - Accent5 2 2 2 2 2 2 2 2 3" xfId="30533"/>
    <cellStyle name="40% - Accent5 2 2 2 2 2 2 2 3" xfId="15013"/>
    <cellStyle name="40% - Accent5 2 2 2 2 2 2 2 3 2" xfId="35542"/>
    <cellStyle name="40% - Accent5 2 2 2 2 2 2 2 4" xfId="25277"/>
    <cellStyle name="40% - Accent5 2 2 2 2 2 2 2 5" xfId="46069"/>
    <cellStyle name="40% - Accent5 2 2 2 2 2 2 3" xfId="7513"/>
    <cellStyle name="40% - Accent5 2 2 2 2 2 2 3 2" xfId="17781"/>
    <cellStyle name="40% - Accent5 2 2 2 2 2 2 3 2 2" xfId="38310"/>
    <cellStyle name="40% - Accent5 2 2 2 2 2 2 3 3" xfId="28045"/>
    <cellStyle name="40% - Accent5 2 2 2 2 2 2 4" xfId="12525"/>
    <cellStyle name="40% - Accent5 2 2 2 2 2 2 4 2" xfId="33054"/>
    <cellStyle name="40% - Accent5 2 2 2 2 2 2 5" xfId="22789"/>
    <cellStyle name="40% - Accent5 2 2 2 2 2 2 6" xfId="43581"/>
    <cellStyle name="40% - Accent5 2 2 2 2 2 3" xfId="3500"/>
    <cellStyle name="40% - Accent5 2 2 2 2 2 3 2" xfId="8756"/>
    <cellStyle name="40% - Accent5 2 2 2 2 2 3 2 2" xfId="19024"/>
    <cellStyle name="40% - Accent5 2 2 2 2 2 3 2 2 2" xfId="39553"/>
    <cellStyle name="40% - Accent5 2 2 2 2 2 3 2 3" xfId="29288"/>
    <cellStyle name="40% - Accent5 2 2 2 2 2 3 3" xfId="13768"/>
    <cellStyle name="40% - Accent5 2 2 2 2 2 3 3 2" xfId="34297"/>
    <cellStyle name="40% - Accent5 2 2 2 2 2 3 4" xfId="24032"/>
    <cellStyle name="40% - Accent5 2 2 2 2 2 3 5" xfId="44824"/>
    <cellStyle name="40% - Accent5 2 2 2 2 2 4" xfId="6268"/>
    <cellStyle name="40% - Accent5 2 2 2 2 2 4 2" xfId="16536"/>
    <cellStyle name="40% - Accent5 2 2 2 2 2 4 2 2" xfId="37065"/>
    <cellStyle name="40% - Accent5 2 2 2 2 2 4 3" xfId="26800"/>
    <cellStyle name="40% - Accent5 2 2 2 2 2 5" xfId="11280"/>
    <cellStyle name="40% - Accent5 2 2 2 2 2 5 2" xfId="31809"/>
    <cellStyle name="40% - Accent5 2 2 2 2 2 6" xfId="21544"/>
    <cellStyle name="40% - Accent5 2 2 2 2 2 7" xfId="42336"/>
    <cellStyle name="40% - Accent5 2 2 2 2 3" xfId="1758"/>
    <cellStyle name="40% - Accent5 2 2 2 2 3 2" xfId="4247"/>
    <cellStyle name="40% - Accent5 2 2 2 2 3 2 2" xfId="9503"/>
    <cellStyle name="40% - Accent5 2 2 2 2 3 2 2 2" xfId="19771"/>
    <cellStyle name="40% - Accent5 2 2 2 2 3 2 2 2 2" xfId="40300"/>
    <cellStyle name="40% - Accent5 2 2 2 2 3 2 2 3" xfId="30035"/>
    <cellStyle name="40% - Accent5 2 2 2 2 3 2 3" xfId="14515"/>
    <cellStyle name="40% - Accent5 2 2 2 2 3 2 3 2" xfId="35044"/>
    <cellStyle name="40% - Accent5 2 2 2 2 3 2 4" xfId="24779"/>
    <cellStyle name="40% - Accent5 2 2 2 2 3 2 5" xfId="45571"/>
    <cellStyle name="40% - Accent5 2 2 2 2 3 3" xfId="7015"/>
    <cellStyle name="40% - Accent5 2 2 2 2 3 3 2" xfId="17283"/>
    <cellStyle name="40% - Accent5 2 2 2 2 3 3 2 2" xfId="37812"/>
    <cellStyle name="40% - Accent5 2 2 2 2 3 3 3" xfId="27547"/>
    <cellStyle name="40% - Accent5 2 2 2 2 3 4" xfId="12027"/>
    <cellStyle name="40% - Accent5 2 2 2 2 3 4 2" xfId="32556"/>
    <cellStyle name="40% - Accent5 2 2 2 2 3 5" xfId="22291"/>
    <cellStyle name="40% - Accent5 2 2 2 2 3 6" xfId="43083"/>
    <cellStyle name="40% - Accent5 2 2 2 2 4" xfId="3002"/>
    <cellStyle name="40% - Accent5 2 2 2 2 4 2" xfId="8258"/>
    <cellStyle name="40% - Accent5 2 2 2 2 4 2 2" xfId="18526"/>
    <cellStyle name="40% - Accent5 2 2 2 2 4 2 2 2" xfId="39055"/>
    <cellStyle name="40% - Accent5 2 2 2 2 4 2 3" xfId="28790"/>
    <cellStyle name="40% - Accent5 2 2 2 2 4 3" xfId="13270"/>
    <cellStyle name="40% - Accent5 2 2 2 2 4 3 2" xfId="33799"/>
    <cellStyle name="40% - Accent5 2 2 2 2 4 4" xfId="23534"/>
    <cellStyle name="40% - Accent5 2 2 2 2 4 5" xfId="44326"/>
    <cellStyle name="40% - Accent5 2 2 2 2 5" xfId="5770"/>
    <cellStyle name="40% - Accent5 2 2 2 2 5 2" xfId="16038"/>
    <cellStyle name="40% - Accent5 2 2 2 2 5 2 2" xfId="36567"/>
    <cellStyle name="40% - Accent5 2 2 2 2 5 3" xfId="26302"/>
    <cellStyle name="40% - Accent5 2 2 2 2 6" xfId="10782"/>
    <cellStyle name="40% - Accent5 2 2 2 2 6 2" xfId="31311"/>
    <cellStyle name="40% - Accent5 2 2 2 2 7" xfId="21046"/>
    <cellStyle name="40% - Accent5 2 2 2 2 8" xfId="41838"/>
    <cellStyle name="40% - Accent5 2 2 2 3" xfId="759"/>
    <cellStyle name="40% - Accent5 2 2 2 3 2" xfId="2008"/>
    <cellStyle name="40% - Accent5 2 2 2 3 2 2" xfId="4496"/>
    <cellStyle name="40% - Accent5 2 2 2 3 2 2 2" xfId="9752"/>
    <cellStyle name="40% - Accent5 2 2 2 3 2 2 2 2" xfId="20020"/>
    <cellStyle name="40% - Accent5 2 2 2 3 2 2 2 2 2" xfId="40549"/>
    <cellStyle name="40% - Accent5 2 2 2 3 2 2 2 3" xfId="30284"/>
    <cellStyle name="40% - Accent5 2 2 2 3 2 2 3" xfId="14764"/>
    <cellStyle name="40% - Accent5 2 2 2 3 2 2 3 2" xfId="35293"/>
    <cellStyle name="40% - Accent5 2 2 2 3 2 2 4" xfId="25028"/>
    <cellStyle name="40% - Accent5 2 2 2 3 2 2 5" xfId="45820"/>
    <cellStyle name="40% - Accent5 2 2 2 3 2 3" xfId="7264"/>
    <cellStyle name="40% - Accent5 2 2 2 3 2 3 2" xfId="17532"/>
    <cellStyle name="40% - Accent5 2 2 2 3 2 3 2 2" xfId="38061"/>
    <cellStyle name="40% - Accent5 2 2 2 3 2 3 3" xfId="27796"/>
    <cellStyle name="40% - Accent5 2 2 2 3 2 4" xfId="12276"/>
    <cellStyle name="40% - Accent5 2 2 2 3 2 4 2" xfId="32805"/>
    <cellStyle name="40% - Accent5 2 2 2 3 2 5" xfId="22540"/>
    <cellStyle name="40% - Accent5 2 2 2 3 2 6" xfId="43332"/>
    <cellStyle name="40% - Accent5 2 2 2 3 3" xfId="3251"/>
    <cellStyle name="40% - Accent5 2 2 2 3 3 2" xfId="8507"/>
    <cellStyle name="40% - Accent5 2 2 2 3 3 2 2" xfId="18775"/>
    <cellStyle name="40% - Accent5 2 2 2 3 3 2 2 2" xfId="39304"/>
    <cellStyle name="40% - Accent5 2 2 2 3 3 2 3" xfId="29039"/>
    <cellStyle name="40% - Accent5 2 2 2 3 3 3" xfId="13519"/>
    <cellStyle name="40% - Accent5 2 2 2 3 3 3 2" xfId="34048"/>
    <cellStyle name="40% - Accent5 2 2 2 3 3 4" xfId="23783"/>
    <cellStyle name="40% - Accent5 2 2 2 3 3 5" xfId="44575"/>
    <cellStyle name="40% - Accent5 2 2 2 3 4" xfId="6019"/>
    <cellStyle name="40% - Accent5 2 2 2 3 4 2" xfId="16287"/>
    <cellStyle name="40% - Accent5 2 2 2 3 4 2 2" xfId="36816"/>
    <cellStyle name="40% - Accent5 2 2 2 3 4 3" xfId="26551"/>
    <cellStyle name="40% - Accent5 2 2 2 3 5" xfId="11031"/>
    <cellStyle name="40% - Accent5 2 2 2 3 5 2" xfId="31560"/>
    <cellStyle name="40% - Accent5 2 2 2 3 6" xfId="21295"/>
    <cellStyle name="40% - Accent5 2 2 2 3 7" xfId="42087"/>
    <cellStyle name="40% - Accent5 2 2 2 4" xfId="1256"/>
    <cellStyle name="40% - Accent5 2 2 2 4 2" xfId="2505"/>
    <cellStyle name="40% - Accent5 2 2 2 4 2 2" xfId="4993"/>
    <cellStyle name="40% - Accent5 2 2 2 4 2 2 2" xfId="10249"/>
    <cellStyle name="40% - Accent5 2 2 2 4 2 2 2 2" xfId="20517"/>
    <cellStyle name="40% - Accent5 2 2 2 4 2 2 2 2 2" xfId="41046"/>
    <cellStyle name="40% - Accent5 2 2 2 4 2 2 2 3" xfId="30781"/>
    <cellStyle name="40% - Accent5 2 2 2 4 2 2 3" xfId="15261"/>
    <cellStyle name="40% - Accent5 2 2 2 4 2 2 3 2" xfId="35790"/>
    <cellStyle name="40% - Accent5 2 2 2 4 2 2 4" xfId="25525"/>
    <cellStyle name="40% - Accent5 2 2 2 4 2 2 5" xfId="46317"/>
    <cellStyle name="40% - Accent5 2 2 2 4 2 3" xfId="7761"/>
    <cellStyle name="40% - Accent5 2 2 2 4 2 3 2" xfId="18029"/>
    <cellStyle name="40% - Accent5 2 2 2 4 2 3 2 2" xfId="38558"/>
    <cellStyle name="40% - Accent5 2 2 2 4 2 3 3" xfId="28293"/>
    <cellStyle name="40% - Accent5 2 2 2 4 2 4" xfId="12773"/>
    <cellStyle name="40% - Accent5 2 2 2 4 2 4 2" xfId="33302"/>
    <cellStyle name="40% - Accent5 2 2 2 4 2 5" xfId="23037"/>
    <cellStyle name="40% - Accent5 2 2 2 4 2 6" xfId="43829"/>
    <cellStyle name="40% - Accent5 2 2 2 4 3" xfId="3748"/>
    <cellStyle name="40% - Accent5 2 2 2 4 3 2" xfId="9004"/>
    <cellStyle name="40% - Accent5 2 2 2 4 3 2 2" xfId="19272"/>
    <cellStyle name="40% - Accent5 2 2 2 4 3 2 2 2" xfId="39801"/>
    <cellStyle name="40% - Accent5 2 2 2 4 3 2 3" xfId="29536"/>
    <cellStyle name="40% - Accent5 2 2 2 4 3 3" xfId="14016"/>
    <cellStyle name="40% - Accent5 2 2 2 4 3 3 2" xfId="34545"/>
    <cellStyle name="40% - Accent5 2 2 2 4 3 4" xfId="24280"/>
    <cellStyle name="40% - Accent5 2 2 2 4 3 5" xfId="45072"/>
    <cellStyle name="40% - Accent5 2 2 2 4 4" xfId="6516"/>
    <cellStyle name="40% - Accent5 2 2 2 4 4 2" xfId="16784"/>
    <cellStyle name="40% - Accent5 2 2 2 4 4 2 2" xfId="37313"/>
    <cellStyle name="40% - Accent5 2 2 2 4 4 3" xfId="27048"/>
    <cellStyle name="40% - Accent5 2 2 2 4 5" xfId="11528"/>
    <cellStyle name="40% - Accent5 2 2 2 4 5 2" xfId="32057"/>
    <cellStyle name="40% - Accent5 2 2 2 4 6" xfId="21792"/>
    <cellStyle name="40% - Accent5 2 2 2 4 7" xfId="42584"/>
    <cellStyle name="40% - Accent5 2 2 2 5" xfId="1509"/>
    <cellStyle name="40% - Accent5 2 2 2 5 2" xfId="3998"/>
    <cellStyle name="40% - Accent5 2 2 2 5 2 2" xfId="9254"/>
    <cellStyle name="40% - Accent5 2 2 2 5 2 2 2" xfId="19522"/>
    <cellStyle name="40% - Accent5 2 2 2 5 2 2 2 2" xfId="40051"/>
    <cellStyle name="40% - Accent5 2 2 2 5 2 2 3" xfId="29786"/>
    <cellStyle name="40% - Accent5 2 2 2 5 2 3" xfId="14266"/>
    <cellStyle name="40% - Accent5 2 2 2 5 2 3 2" xfId="34795"/>
    <cellStyle name="40% - Accent5 2 2 2 5 2 4" xfId="24530"/>
    <cellStyle name="40% - Accent5 2 2 2 5 2 5" xfId="45322"/>
    <cellStyle name="40% - Accent5 2 2 2 5 3" xfId="6766"/>
    <cellStyle name="40% - Accent5 2 2 2 5 3 2" xfId="17034"/>
    <cellStyle name="40% - Accent5 2 2 2 5 3 2 2" xfId="37563"/>
    <cellStyle name="40% - Accent5 2 2 2 5 3 3" xfId="27298"/>
    <cellStyle name="40% - Accent5 2 2 2 5 4" xfId="11778"/>
    <cellStyle name="40% - Accent5 2 2 2 5 4 2" xfId="32307"/>
    <cellStyle name="40% - Accent5 2 2 2 5 5" xfId="22042"/>
    <cellStyle name="40% - Accent5 2 2 2 5 6" xfId="42834"/>
    <cellStyle name="40% - Accent5 2 2 2 6" xfId="2753"/>
    <cellStyle name="40% - Accent5 2 2 2 6 2" xfId="8009"/>
    <cellStyle name="40% - Accent5 2 2 2 6 2 2" xfId="18277"/>
    <cellStyle name="40% - Accent5 2 2 2 6 2 2 2" xfId="38806"/>
    <cellStyle name="40% - Accent5 2 2 2 6 2 3" xfId="28541"/>
    <cellStyle name="40% - Accent5 2 2 2 6 3" xfId="13021"/>
    <cellStyle name="40% - Accent5 2 2 2 6 3 2" xfId="33550"/>
    <cellStyle name="40% - Accent5 2 2 2 6 4" xfId="23285"/>
    <cellStyle name="40% - Accent5 2 2 2 6 5" xfId="44077"/>
    <cellStyle name="40% - Accent5 2 2 2 7" xfId="5521"/>
    <cellStyle name="40% - Accent5 2 2 2 7 2" xfId="15789"/>
    <cellStyle name="40% - Accent5 2 2 2 7 2 2" xfId="36318"/>
    <cellStyle name="40% - Accent5 2 2 2 7 3" xfId="26053"/>
    <cellStyle name="40% - Accent5 2 2 2 7 4" xfId="41589"/>
    <cellStyle name="40% - Accent5 2 2 2 8" xfId="5273"/>
    <cellStyle name="40% - Accent5 2 2 2 8 2" xfId="15541"/>
    <cellStyle name="40% - Accent5 2 2 2 8 2 2" xfId="36070"/>
    <cellStyle name="40% - Accent5 2 2 2 8 3" xfId="25805"/>
    <cellStyle name="40% - Accent5 2 2 2 9" xfId="10533"/>
    <cellStyle name="40% - Accent5 2 2 2 9 2" xfId="31062"/>
    <cellStyle name="40% - Accent5 2 2 3" xfId="390"/>
    <cellStyle name="40% - Accent5 2 2 3 2" xfId="891"/>
    <cellStyle name="40% - Accent5 2 2 3 2 2" xfId="2140"/>
    <cellStyle name="40% - Accent5 2 2 3 2 2 2" xfId="4628"/>
    <cellStyle name="40% - Accent5 2 2 3 2 2 2 2" xfId="9884"/>
    <cellStyle name="40% - Accent5 2 2 3 2 2 2 2 2" xfId="20152"/>
    <cellStyle name="40% - Accent5 2 2 3 2 2 2 2 2 2" xfId="40681"/>
    <cellStyle name="40% - Accent5 2 2 3 2 2 2 2 3" xfId="30416"/>
    <cellStyle name="40% - Accent5 2 2 3 2 2 2 3" xfId="14896"/>
    <cellStyle name="40% - Accent5 2 2 3 2 2 2 3 2" xfId="35425"/>
    <cellStyle name="40% - Accent5 2 2 3 2 2 2 4" xfId="25160"/>
    <cellStyle name="40% - Accent5 2 2 3 2 2 2 5" xfId="45952"/>
    <cellStyle name="40% - Accent5 2 2 3 2 2 3" xfId="7396"/>
    <cellStyle name="40% - Accent5 2 2 3 2 2 3 2" xfId="17664"/>
    <cellStyle name="40% - Accent5 2 2 3 2 2 3 2 2" xfId="38193"/>
    <cellStyle name="40% - Accent5 2 2 3 2 2 3 3" xfId="27928"/>
    <cellStyle name="40% - Accent5 2 2 3 2 2 4" xfId="12408"/>
    <cellStyle name="40% - Accent5 2 2 3 2 2 4 2" xfId="32937"/>
    <cellStyle name="40% - Accent5 2 2 3 2 2 5" xfId="22672"/>
    <cellStyle name="40% - Accent5 2 2 3 2 2 6" xfId="43464"/>
    <cellStyle name="40% - Accent5 2 2 3 2 3" xfId="3383"/>
    <cellStyle name="40% - Accent5 2 2 3 2 3 2" xfId="8639"/>
    <cellStyle name="40% - Accent5 2 2 3 2 3 2 2" xfId="18907"/>
    <cellStyle name="40% - Accent5 2 2 3 2 3 2 2 2" xfId="39436"/>
    <cellStyle name="40% - Accent5 2 2 3 2 3 2 3" xfId="29171"/>
    <cellStyle name="40% - Accent5 2 2 3 2 3 3" xfId="13651"/>
    <cellStyle name="40% - Accent5 2 2 3 2 3 3 2" xfId="34180"/>
    <cellStyle name="40% - Accent5 2 2 3 2 3 4" xfId="23915"/>
    <cellStyle name="40% - Accent5 2 2 3 2 3 5" xfId="44707"/>
    <cellStyle name="40% - Accent5 2 2 3 2 4" xfId="6151"/>
    <cellStyle name="40% - Accent5 2 2 3 2 4 2" xfId="16419"/>
    <cellStyle name="40% - Accent5 2 2 3 2 4 2 2" xfId="36948"/>
    <cellStyle name="40% - Accent5 2 2 3 2 4 3" xfId="26683"/>
    <cellStyle name="40% - Accent5 2 2 3 2 5" xfId="11163"/>
    <cellStyle name="40% - Accent5 2 2 3 2 5 2" xfId="31692"/>
    <cellStyle name="40% - Accent5 2 2 3 2 6" xfId="21427"/>
    <cellStyle name="40% - Accent5 2 2 3 2 7" xfId="42219"/>
    <cellStyle name="40% - Accent5 2 2 3 3" xfId="1641"/>
    <cellStyle name="40% - Accent5 2 2 3 3 2" xfId="4130"/>
    <cellStyle name="40% - Accent5 2 2 3 3 2 2" xfId="9386"/>
    <cellStyle name="40% - Accent5 2 2 3 3 2 2 2" xfId="19654"/>
    <cellStyle name="40% - Accent5 2 2 3 3 2 2 2 2" xfId="40183"/>
    <cellStyle name="40% - Accent5 2 2 3 3 2 2 3" xfId="29918"/>
    <cellStyle name="40% - Accent5 2 2 3 3 2 3" xfId="14398"/>
    <cellStyle name="40% - Accent5 2 2 3 3 2 3 2" xfId="34927"/>
    <cellStyle name="40% - Accent5 2 2 3 3 2 4" xfId="24662"/>
    <cellStyle name="40% - Accent5 2 2 3 3 2 5" xfId="45454"/>
    <cellStyle name="40% - Accent5 2 2 3 3 3" xfId="6898"/>
    <cellStyle name="40% - Accent5 2 2 3 3 3 2" xfId="17166"/>
    <cellStyle name="40% - Accent5 2 2 3 3 3 2 2" xfId="37695"/>
    <cellStyle name="40% - Accent5 2 2 3 3 3 3" xfId="27430"/>
    <cellStyle name="40% - Accent5 2 2 3 3 4" xfId="11910"/>
    <cellStyle name="40% - Accent5 2 2 3 3 4 2" xfId="32439"/>
    <cellStyle name="40% - Accent5 2 2 3 3 5" xfId="22174"/>
    <cellStyle name="40% - Accent5 2 2 3 3 6" xfId="42966"/>
    <cellStyle name="40% - Accent5 2 2 3 4" xfId="2885"/>
    <cellStyle name="40% - Accent5 2 2 3 4 2" xfId="8141"/>
    <cellStyle name="40% - Accent5 2 2 3 4 2 2" xfId="18409"/>
    <cellStyle name="40% - Accent5 2 2 3 4 2 2 2" xfId="38938"/>
    <cellStyle name="40% - Accent5 2 2 3 4 2 3" xfId="28673"/>
    <cellStyle name="40% - Accent5 2 2 3 4 3" xfId="13153"/>
    <cellStyle name="40% - Accent5 2 2 3 4 3 2" xfId="33682"/>
    <cellStyle name="40% - Accent5 2 2 3 4 4" xfId="23417"/>
    <cellStyle name="40% - Accent5 2 2 3 4 5" xfId="44209"/>
    <cellStyle name="40% - Accent5 2 2 3 5" xfId="5653"/>
    <cellStyle name="40% - Accent5 2 2 3 5 2" xfId="15921"/>
    <cellStyle name="40% - Accent5 2 2 3 5 2 2" xfId="36450"/>
    <cellStyle name="40% - Accent5 2 2 3 5 3" xfId="26185"/>
    <cellStyle name="40% - Accent5 2 2 3 6" xfId="10665"/>
    <cellStyle name="40% - Accent5 2 2 3 6 2" xfId="31194"/>
    <cellStyle name="40% - Accent5 2 2 3 7" xfId="20929"/>
    <cellStyle name="40% - Accent5 2 2 3 8" xfId="41721"/>
    <cellStyle name="40% - Accent5 2 2 4" xfId="642"/>
    <cellStyle name="40% - Accent5 2 2 4 2" xfId="1891"/>
    <cellStyle name="40% - Accent5 2 2 4 2 2" xfId="4379"/>
    <cellStyle name="40% - Accent5 2 2 4 2 2 2" xfId="9635"/>
    <cellStyle name="40% - Accent5 2 2 4 2 2 2 2" xfId="19903"/>
    <cellStyle name="40% - Accent5 2 2 4 2 2 2 2 2" xfId="40432"/>
    <cellStyle name="40% - Accent5 2 2 4 2 2 2 3" xfId="30167"/>
    <cellStyle name="40% - Accent5 2 2 4 2 2 3" xfId="14647"/>
    <cellStyle name="40% - Accent5 2 2 4 2 2 3 2" xfId="35176"/>
    <cellStyle name="40% - Accent5 2 2 4 2 2 4" xfId="24911"/>
    <cellStyle name="40% - Accent5 2 2 4 2 2 5" xfId="45703"/>
    <cellStyle name="40% - Accent5 2 2 4 2 3" xfId="7147"/>
    <cellStyle name="40% - Accent5 2 2 4 2 3 2" xfId="17415"/>
    <cellStyle name="40% - Accent5 2 2 4 2 3 2 2" xfId="37944"/>
    <cellStyle name="40% - Accent5 2 2 4 2 3 3" xfId="27679"/>
    <cellStyle name="40% - Accent5 2 2 4 2 4" xfId="12159"/>
    <cellStyle name="40% - Accent5 2 2 4 2 4 2" xfId="32688"/>
    <cellStyle name="40% - Accent5 2 2 4 2 5" xfId="22423"/>
    <cellStyle name="40% - Accent5 2 2 4 2 6" xfId="43215"/>
    <cellStyle name="40% - Accent5 2 2 4 3" xfId="3134"/>
    <cellStyle name="40% - Accent5 2 2 4 3 2" xfId="8390"/>
    <cellStyle name="40% - Accent5 2 2 4 3 2 2" xfId="18658"/>
    <cellStyle name="40% - Accent5 2 2 4 3 2 2 2" xfId="39187"/>
    <cellStyle name="40% - Accent5 2 2 4 3 2 3" xfId="28922"/>
    <cellStyle name="40% - Accent5 2 2 4 3 3" xfId="13402"/>
    <cellStyle name="40% - Accent5 2 2 4 3 3 2" xfId="33931"/>
    <cellStyle name="40% - Accent5 2 2 4 3 4" xfId="23666"/>
    <cellStyle name="40% - Accent5 2 2 4 3 5" xfId="44458"/>
    <cellStyle name="40% - Accent5 2 2 4 4" xfId="5902"/>
    <cellStyle name="40% - Accent5 2 2 4 4 2" xfId="16170"/>
    <cellStyle name="40% - Accent5 2 2 4 4 2 2" xfId="36699"/>
    <cellStyle name="40% - Accent5 2 2 4 4 3" xfId="26434"/>
    <cellStyle name="40% - Accent5 2 2 4 5" xfId="10914"/>
    <cellStyle name="40% - Accent5 2 2 4 5 2" xfId="31443"/>
    <cellStyle name="40% - Accent5 2 2 4 6" xfId="21178"/>
    <cellStyle name="40% - Accent5 2 2 4 7" xfId="41970"/>
    <cellStyle name="40% - Accent5 2 2 5" xfId="1139"/>
    <cellStyle name="40% - Accent5 2 2 5 2" xfId="2388"/>
    <cellStyle name="40% - Accent5 2 2 5 2 2" xfId="4876"/>
    <cellStyle name="40% - Accent5 2 2 5 2 2 2" xfId="10132"/>
    <cellStyle name="40% - Accent5 2 2 5 2 2 2 2" xfId="20400"/>
    <cellStyle name="40% - Accent5 2 2 5 2 2 2 2 2" xfId="40929"/>
    <cellStyle name="40% - Accent5 2 2 5 2 2 2 3" xfId="30664"/>
    <cellStyle name="40% - Accent5 2 2 5 2 2 3" xfId="15144"/>
    <cellStyle name="40% - Accent5 2 2 5 2 2 3 2" xfId="35673"/>
    <cellStyle name="40% - Accent5 2 2 5 2 2 4" xfId="25408"/>
    <cellStyle name="40% - Accent5 2 2 5 2 2 5" xfId="46200"/>
    <cellStyle name="40% - Accent5 2 2 5 2 3" xfId="7644"/>
    <cellStyle name="40% - Accent5 2 2 5 2 3 2" xfId="17912"/>
    <cellStyle name="40% - Accent5 2 2 5 2 3 2 2" xfId="38441"/>
    <cellStyle name="40% - Accent5 2 2 5 2 3 3" xfId="28176"/>
    <cellStyle name="40% - Accent5 2 2 5 2 4" xfId="12656"/>
    <cellStyle name="40% - Accent5 2 2 5 2 4 2" xfId="33185"/>
    <cellStyle name="40% - Accent5 2 2 5 2 5" xfId="22920"/>
    <cellStyle name="40% - Accent5 2 2 5 2 6" xfId="43712"/>
    <cellStyle name="40% - Accent5 2 2 5 3" xfId="3631"/>
    <cellStyle name="40% - Accent5 2 2 5 3 2" xfId="8887"/>
    <cellStyle name="40% - Accent5 2 2 5 3 2 2" xfId="19155"/>
    <cellStyle name="40% - Accent5 2 2 5 3 2 2 2" xfId="39684"/>
    <cellStyle name="40% - Accent5 2 2 5 3 2 3" xfId="29419"/>
    <cellStyle name="40% - Accent5 2 2 5 3 3" xfId="13899"/>
    <cellStyle name="40% - Accent5 2 2 5 3 3 2" xfId="34428"/>
    <cellStyle name="40% - Accent5 2 2 5 3 4" xfId="24163"/>
    <cellStyle name="40% - Accent5 2 2 5 3 5" xfId="44955"/>
    <cellStyle name="40% - Accent5 2 2 5 4" xfId="6399"/>
    <cellStyle name="40% - Accent5 2 2 5 4 2" xfId="16667"/>
    <cellStyle name="40% - Accent5 2 2 5 4 2 2" xfId="37196"/>
    <cellStyle name="40% - Accent5 2 2 5 4 3" xfId="26931"/>
    <cellStyle name="40% - Accent5 2 2 5 5" xfId="11411"/>
    <cellStyle name="40% - Accent5 2 2 5 5 2" xfId="31940"/>
    <cellStyle name="40% - Accent5 2 2 5 6" xfId="21675"/>
    <cellStyle name="40% - Accent5 2 2 5 7" xfId="42467"/>
    <cellStyle name="40% - Accent5 2 2 6" xfId="1392"/>
    <cellStyle name="40% - Accent5 2 2 6 2" xfId="3881"/>
    <cellStyle name="40% - Accent5 2 2 6 2 2" xfId="9137"/>
    <cellStyle name="40% - Accent5 2 2 6 2 2 2" xfId="19405"/>
    <cellStyle name="40% - Accent5 2 2 6 2 2 2 2" xfId="39934"/>
    <cellStyle name="40% - Accent5 2 2 6 2 2 3" xfId="29669"/>
    <cellStyle name="40% - Accent5 2 2 6 2 3" xfId="14149"/>
    <cellStyle name="40% - Accent5 2 2 6 2 3 2" xfId="34678"/>
    <cellStyle name="40% - Accent5 2 2 6 2 4" xfId="24413"/>
    <cellStyle name="40% - Accent5 2 2 6 2 5" xfId="45205"/>
    <cellStyle name="40% - Accent5 2 2 6 3" xfId="6649"/>
    <cellStyle name="40% - Accent5 2 2 6 3 2" xfId="16917"/>
    <cellStyle name="40% - Accent5 2 2 6 3 2 2" xfId="37446"/>
    <cellStyle name="40% - Accent5 2 2 6 3 3" xfId="27181"/>
    <cellStyle name="40% - Accent5 2 2 6 4" xfId="11661"/>
    <cellStyle name="40% - Accent5 2 2 6 4 2" xfId="32190"/>
    <cellStyle name="40% - Accent5 2 2 6 5" xfId="21925"/>
    <cellStyle name="40% - Accent5 2 2 6 6" xfId="42717"/>
    <cellStyle name="40% - Accent5 2 2 7" xfId="2636"/>
    <cellStyle name="40% - Accent5 2 2 7 2" xfId="7892"/>
    <cellStyle name="40% - Accent5 2 2 7 2 2" xfId="18160"/>
    <cellStyle name="40% - Accent5 2 2 7 2 2 2" xfId="38689"/>
    <cellStyle name="40% - Accent5 2 2 7 2 3" xfId="28424"/>
    <cellStyle name="40% - Accent5 2 2 7 3" xfId="12904"/>
    <cellStyle name="40% - Accent5 2 2 7 3 2" xfId="33433"/>
    <cellStyle name="40% - Accent5 2 2 7 4" xfId="23168"/>
    <cellStyle name="40% - Accent5 2 2 7 5" xfId="43960"/>
    <cellStyle name="40% - Accent5 2 2 8" xfId="5404"/>
    <cellStyle name="40% - Accent5 2 2 8 2" xfId="15672"/>
    <cellStyle name="40% - Accent5 2 2 8 2 2" xfId="36201"/>
    <cellStyle name="40% - Accent5 2 2 8 3" xfId="25936"/>
    <cellStyle name="40% - Accent5 2 2 8 4" xfId="41472"/>
    <cellStyle name="40% - Accent5 2 2 9" xfId="5156"/>
    <cellStyle name="40% - Accent5 2 2 9 2" xfId="15424"/>
    <cellStyle name="40% - Accent5 2 2 9 2 2" xfId="35953"/>
    <cellStyle name="40% - Accent5 2 2 9 3" xfId="25688"/>
    <cellStyle name="40% - Accent5 2 3" xfId="194"/>
    <cellStyle name="40% - Accent5 2 3 10" xfId="20737"/>
    <cellStyle name="40% - Accent5 2 3 11" xfId="41281"/>
    <cellStyle name="40% - Accent5 2 3 2" xfId="447"/>
    <cellStyle name="40% - Accent5 2 3 2 2" xfId="948"/>
    <cellStyle name="40% - Accent5 2 3 2 2 2" xfId="2197"/>
    <cellStyle name="40% - Accent5 2 3 2 2 2 2" xfId="4685"/>
    <cellStyle name="40% - Accent5 2 3 2 2 2 2 2" xfId="9941"/>
    <cellStyle name="40% - Accent5 2 3 2 2 2 2 2 2" xfId="20209"/>
    <cellStyle name="40% - Accent5 2 3 2 2 2 2 2 2 2" xfId="40738"/>
    <cellStyle name="40% - Accent5 2 3 2 2 2 2 2 3" xfId="30473"/>
    <cellStyle name="40% - Accent5 2 3 2 2 2 2 3" xfId="14953"/>
    <cellStyle name="40% - Accent5 2 3 2 2 2 2 3 2" xfId="35482"/>
    <cellStyle name="40% - Accent5 2 3 2 2 2 2 4" xfId="25217"/>
    <cellStyle name="40% - Accent5 2 3 2 2 2 2 5" xfId="46009"/>
    <cellStyle name="40% - Accent5 2 3 2 2 2 3" xfId="7453"/>
    <cellStyle name="40% - Accent5 2 3 2 2 2 3 2" xfId="17721"/>
    <cellStyle name="40% - Accent5 2 3 2 2 2 3 2 2" xfId="38250"/>
    <cellStyle name="40% - Accent5 2 3 2 2 2 3 3" xfId="27985"/>
    <cellStyle name="40% - Accent5 2 3 2 2 2 4" xfId="12465"/>
    <cellStyle name="40% - Accent5 2 3 2 2 2 4 2" xfId="32994"/>
    <cellStyle name="40% - Accent5 2 3 2 2 2 5" xfId="22729"/>
    <cellStyle name="40% - Accent5 2 3 2 2 2 6" xfId="43521"/>
    <cellStyle name="40% - Accent5 2 3 2 2 3" xfId="3440"/>
    <cellStyle name="40% - Accent5 2 3 2 2 3 2" xfId="8696"/>
    <cellStyle name="40% - Accent5 2 3 2 2 3 2 2" xfId="18964"/>
    <cellStyle name="40% - Accent5 2 3 2 2 3 2 2 2" xfId="39493"/>
    <cellStyle name="40% - Accent5 2 3 2 2 3 2 3" xfId="29228"/>
    <cellStyle name="40% - Accent5 2 3 2 2 3 3" xfId="13708"/>
    <cellStyle name="40% - Accent5 2 3 2 2 3 3 2" xfId="34237"/>
    <cellStyle name="40% - Accent5 2 3 2 2 3 4" xfId="23972"/>
    <cellStyle name="40% - Accent5 2 3 2 2 3 5" xfId="44764"/>
    <cellStyle name="40% - Accent5 2 3 2 2 4" xfId="6208"/>
    <cellStyle name="40% - Accent5 2 3 2 2 4 2" xfId="16476"/>
    <cellStyle name="40% - Accent5 2 3 2 2 4 2 2" xfId="37005"/>
    <cellStyle name="40% - Accent5 2 3 2 2 4 3" xfId="26740"/>
    <cellStyle name="40% - Accent5 2 3 2 2 5" xfId="11220"/>
    <cellStyle name="40% - Accent5 2 3 2 2 5 2" xfId="31749"/>
    <cellStyle name="40% - Accent5 2 3 2 2 6" xfId="21484"/>
    <cellStyle name="40% - Accent5 2 3 2 2 7" xfId="42276"/>
    <cellStyle name="40% - Accent5 2 3 2 3" xfId="1698"/>
    <cellStyle name="40% - Accent5 2 3 2 3 2" xfId="4187"/>
    <cellStyle name="40% - Accent5 2 3 2 3 2 2" xfId="9443"/>
    <cellStyle name="40% - Accent5 2 3 2 3 2 2 2" xfId="19711"/>
    <cellStyle name="40% - Accent5 2 3 2 3 2 2 2 2" xfId="40240"/>
    <cellStyle name="40% - Accent5 2 3 2 3 2 2 3" xfId="29975"/>
    <cellStyle name="40% - Accent5 2 3 2 3 2 3" xfId="14455"/>
    <cellStyle name="40% - Accent5 2 3 2 3 2 3 2" xfId="34984"/>
    <cellStyle name="40% - Accent5 2 3 2 3 2 4" xfId="24719"/>
    <cellStyle name="40% - Accent5 2 3 2 3 2 5" xfId="45511"/>
    <cellStyle name="40% - Accent5 2 3 2 3 3" xfId="6955"/>
    <cellStyle name="40% - Accent5 2 3 2 3 3 2" xfId="17223"/>
    <cellStyle name="40% - Accent5 2 3 2 3 3 2 2" xfId="37752"/>
    <cellStyle name="40% - Accent5 2 3 2 3 3 3" xfId="27487"/>
    <cellStyle name="40% - Accent5 2 3 2 3 4" xfId="11967"/>
    <cellStyle name="40% - Accent5 2 3 2 3 4 2" xfId="32496"/>
    <cellStyle name="40% - Accent5 2 3 2 3 5" xfId="22231"/>
    <cellStyle name="40% - Accent5 2 3 2 3 6" xfId="43023"/>
    <cellStyle name="40% - Accent5 2 3 2 4" xfId="2942"/>
    <cellStyle name="40% - Accent5 2 3 2 4 2" xfId="8198"/>
    <cellStyle name="40% - Accent5 2 3 2 4 2 2" xfId="18466"/>
    <cellStyle name="40% - Accent5 2 3 2 4 2 2 2" xfId="38995"/>
    <cellStyle name="40% - Accent5 2 3 2 4 2 3" xfId="28730"/>
    <cellStyle name="40% - Accent5 2 3 2 4 3" xfId="13210"/>
    <cellStyle name="40% - Accent5 2 3 2 4 3 2" xfId="33739"/>
    <cellStyle name="40% - Accent5 2 3 2 4 4" xfId="23474"/>
    <cellStyle name="40% - Accent5 2 3 2 4 5" xfId="44266"/>
    <cellStyle name="40% - Accent5 2 3 2 5" xfId="5710"/>
    <cellStyle name="40% - Accent5 2 3 2 5 2" xfId="15978"/>
    <cellStyle name="40% - Accent5 2 3 2 5 2 2" xfId="36507"/>
    <cellStyle name="40% - Accent5 2 3 2 5 3" xfId="26242"/>
    <cellStyle name="40% - Accent5 2 3 2 6" xfId="10722"/>
    <cellStyle name="40% - Accent5 2 3 2 6 2" xfId="31251"/>
    <cellStyle name="40% - Accent5 2 3 2 7" xfId="20986"/>
    <cellStyle name="40% - Accent5 2 3 2 8" xfId="41778"/>
    <cellStyle name="40% - Accent5 2 3 3" xfId="699"/>
    <cellStyle name="40% - Accent5 2 3 3 2" xfId="1948"/>
    <cellStyle name="40% - Accent5 2 3 3 2 2" xfId="4436"/>
    <cellStyle name="40% - Accent5 2 3 3 2 2 2" xfId="9692"/>
    <cellStyle name="40% - Accent5 2 3 3 2 2 2 2" xfId="19960"/>
    <cellStyle name="40% - Accent5 2 3 3 2 2 2 2 2" xfId="40489"/>
    <cellStyle name="40% - Accent5 2 3 3 2 2 2 3" xfId="30224"/>
    <cellStyle name="40% - Accent5 2 3 3 2 2 3" xfId="14704"/>
    <cellStyle name="40% - Accent5 2 3 3 2 2 3 2" xfId="35233"/>
    <cellStyle name="40% - Accent5 2 3 3 2 2 4" xfId="24968"/>
    <cellStyle name="40% - Accent5 2 3 3 2 2 5" xfId="45760"/>
    <cellStyle name="40% - Accent5 2 3 3 2 3" xfId="7204"/>
    <cellStyle name="40% - Accent5 2 3 3 2 3 2" xfId="17472"/>
    <cellStyle name="40% - Accent5 2 3 3 2 3 2 2" xfId="38001"/>
    <cellStyle name="40% - Accent5 2 3 3 2 3 3" xfId="27736"/>
    <cellStyle name="40% - Accent5 2 3 3 2 4" xfId="12216"/>
    <cellStyle name="40% - Accent5 2 3 3 2 4 2" xfId="32745"/>
    <cellStyle name="40% - Accent5 2 3 3 2 5" xfId="22480"/>
    <cellStyle name="40% - Accent5 2 3 3 2 6" xfId="43272"/>
    <cellStyle name="40% - Accent5 2 3 3 3" xfId="3191"/>
    <cellStyle name="40% - Accent5 2 3 3 3 2" xfId="8447"/>
    <cellStyle name="40% - Accent5 2 3 3 3 2 2" xfId="18715"/>
    <cellStyle name="40% - Accent5 2 3 3 3 2 2 2" xfId="39244"/>
    <cellStyle name="40% - Accent5 2 3 3 3 2 3" xfId="28979"/>
    <cellStyle name="40% - Accent5 2 3 3 3 3" xfId="13459"/>
    <cellStyle name="40% - Accent5 2 3 3 3 3 2" xfId="33988"/>
    <cellStyle name="40% - Accent5 2 3 3 3 4" xfId="23723"/>
    <cellStyle name="40% - Accent5 2 3 3 3 5" xfId="44515"/>
    <cellStyle name="40% - Accent5 2 3 3 4" xfId="5959"/>
    <cellStyle name="40% - Accent5 2 3 3 4 2" xfId="16227"/>
    <cellStyle name="40% - Accent5 2 3 3 4 2 2" xfId="36756"/>
    <cellStyle name="40% - Accent5 2 3 3 4 3" xfId="26491"/>
    <cellStyle name="40% - Accent5 2 3 3 5" xfId="10971"/>
    <cellStyle name="40% - Accent5 2 3 3 5 2" xfId="31500"/>
    <cellStyle name="40% - Accent5 2 3 3 6" xfId="21235"/>
    <cellStyle name="40% - Accent5 2 3 3 7" xfId="42027"/>
    <cellStyle name="40% - Accent5 2 3 4" xfId="1196"/>
    <cellStyle name="40% - Accent5 2 3 4 2" xfId="2445"/>
    <cellStyle name="40% - Accent5 2 3 4 2 2" xfId="4933"/>
    <cellStyle name="40% - Accent5 2 3 4 2 2 2" xfId="10189"/>
    <cellStyle name="40% - Accent5 2 3 4 2 2 2 2" xfId="20457"/>
    <cellStyle name="40% - Accent5 2 3 4 2 2 2 2 2" xfId="40986"/>
    <cellStyle name="40% - Accent5 2 3 4 2 2 2 3" xfId="30721"/>
    <cellStyle name="40% - Accent5 2 3 4 2 2 3" xfId="15201"/>
    <cellStyle name="40% - Accent5 2 3 4 2 2 3 2" xfId="35730"/>
    <cellStyle name="40% - Accent5 2 3 4 2 2 4" xfId="25465"/>
    <cellStyle name="40% - Accent5 2 3 4 2 2 5" xfId="46257"/>
    <cellStyle name="40% - Accent5 2 3 4 2 3" xfId="7701"/>
    <cellStyle name="40% - Accent5 2 3 4 2 3 2" xfId="17969"/>
    <cellStyle name="40% - Accent5 2 3 4 2 3 2 2" xfId="38498"/>
    <cellStyle name="40% - Accent5 2 3 4 2 3 3" xfId="28233"/>
    <cellStyle name="40% - Accent5 2 3 4 2 4" xfId="12713"/>
    <cellStyle name="40% - Accent5 2 3 4 2 4 2" xfId="33242"/>
    <cellStyle name="40% - Accent5 2 3 4 2 5" xfId="22977"/>
    <cellStyle name="40% - Accent5 2 3 4 2 6" xfId="43769"/>
    <cellStyle name="40% - Accent5 2 3 4 3" xfId="3688"/>
    <cellStyle name="40% - Accent5 2 3 4 3 2" xfId="8944"/>
    <cellStyle name="40% - Accent5 2 3 4 3 2 2" xfId="19212"/>
    <cellStyle name="40% - Accent5 2 3 4 3 2 2 2" xfId="39741"/>
    <cellStyle name="40% - Accent5 2 3 4 3 2 3" xfId="29476"/>
    <cellStyle name="40% - Accent5 2 3 4 3 3" xfId="13956"/>
    <cellStyle name="40% - Accent5 2 3 4 3 3 2" xfId="34485"/>
    <cellStyle name="40% - Accent5 2 3 4 3 4" xfId="24220"/>
    <cellStyle name="40% - Accent5 2 3 4 3 5" xfId="45012"/>
    <cellStyle name="40% - Accent5 2 3 4 4" xfId="6456"/>
    <cellStyle name="40% - Accent5 2 3 4 4 2" xfId="16724"/>
    <cellStyle name="40% - Accent5 2 3 4 4 2 2" xfId="37253"/>
    <cellStyle name="40% - Accent5 2 3 4 4 3" xfId="26988"/>
    <cellStyle name="40% - Accent5 2 3 4 5" xfId="11468"/>
    <cellStyle name="40% - Accent5 2 3 4 5 2" xfId="31997"/>
    <cellStyle name="40% - Accent5 2 3 4 6" xfId="21732"/>
    <cellStyle name="40% - Accent5 2 3 4 7" xfId="42524"/>
    <cellStyle name="40% - Accent5 2 3 5" xfId="1449"/>
    <cellStyle name="40% - Accent5 2 3 5 2" xfId="3938"/>
    <cellStyle name="40% - Accent5 2 3 5 2 2" xfId="9194"/>
    <cellStyle name="40% - Accent5 2 3 5 2 2 2" xfId="19462"/>
    <cellStyle name="40% - Accent5 2 3 5 2 2 2 2" xfId="39991"/>
    <cellStyle name="40% - Accent5 2 3 5 2 2 3" xfId="29726"/>
    <cellStyle name="40% - Accent5 2 3 5 2 3" xfId="14206"/>
    <cellStyle name="40% - Accent5 2 3 5 2 3 2" xfId="34735"/>
    <cellStyle name="40% - Accent5 2 3 5 2 4" xfId="24470"/>
    <cellStyle name="40% - Accent5 2 3 5 2 5" xfId="45262"/>
    <cellStyle name="40% - Accent5 2 3 5 3" xfId="6706"/>
    <cellStyle name="40% - Accent5 2 3 5 3 2" xfId="16974"/>
    <cellStyle name="40% - Accent5 2 3 5 3 2 2" xfId="37503"/>
    <cellStyle name="40% - Accent5 2 3 5 3 3" xfId="27238"/>
    <cellStyle name="40% - Accent5 2 3 5 4" xfId="11718"/>
    <cellStyle name="40% - Accent5 2 3 5 4 2" xfId="32247"/>
    <cellStyle name="40% - Accent5 2 3 5 5" xfId="21982"/>
    <cellStyle name="40% - Accent5 2 3 5 6" xfId="42774"/>
    <cellStyle name="40% - Accent5 2 3 6" xfId="2693"/>
    <cellStyle name="40% - Accent5 2 3 6 2" xfId="7949"/>
    <cellStyle name="40% - Accent5 2 3 6 2 2" xfId="18217"/>
    <cellStyle name="40% - Accent5 2 3 6 2 2 2" xfId="38746"/>
    <cellStyle name="40% - Accent5 2 3 6 2 3" xfId="28481"/>
    <cellStyle name="40% - Accent5 2 3 6 3" xfId="12961"/>
    <cellStyle name="40% - Accent5 2 3 6 3 2" xfId="33490"/>
    <cellStyle name="40% - Accent5 2 3 6 4" xfId="23225"/>
    <cellStyle name="40% - Accent5 2 3 6 5" xfId="44017"/>
    <cellStyle name="40% - Accent5 2 3 7" xfId="5461"/>
    <cellStyle name="40% - Accent5 2 3 7 2" xfId="15729"/>
    <cellStyle name="40% - Accent5 2 3 7 2 2" xfId="36258"/>
    <cellStyle name="40% - Accent5 2 3 7 3" xfId="25993"/>
    <cellStyle name="40% - Accent5 2 3 7 4" xfId="41529"/>
    <cellStyle name="40% - Accent5 2 3 8" xfId="5213"/>
    <cellStyle name="40% - Accent5 2 3 8 2" xfId="15481"/>
    <cellStyle name="40% - Accent5 2 3 8 2 2" xfId="36010"/>
    <cellStyle name="40% - Accent5 2 3 8 3" xfId="25745"/>
    <cellStyle name="40% - Accent5 2 3 9" xfId="10473"/>
    <cellStyle name="40% - Accent5 2 3 9 2" xfId="31002"/>
    <cellStyle name="40% - Accent5 2 4" xfId="330"/>
    <cellStyle name="40% - Accent5 2 4 2" xfId="831"/>
    <cellStyle name="40% - Accent5 2 4 2 2" xfId="2080"/>
    <cellStyle name="40% - Accent5 2 4 2 2 2" xfId="4568"/>
    <cellStyle name="40% - Accent5 2 4 2 2 2 2" xfId="9824"/>
    <cellStyle name="40% - Accent5 2 4 2 2 2 2 2" xfId="20092"/>
    <cellStyle name="40% - Accent5 2 4 2 2 2 2 2 2" xfId="40621"/>
    <cellStyle name="40% - Accent5 2 4 2 2 2 2 3" xfId="30356"/>
    <cellStyle name="40% - Accent5 2 4 2 2 2 3" xfId="14836"/>
    <cellStyle name="40% - Accent5 2 4 2 2 2 3 2" xfId="35365"/>
    <cellStyle name="40% - Accent5 2 4 2 2 2 4" xfId="25100"/>
    <cellStyle name="40% - Accent5 2 4 2 2 2 5" xfId="45892"/>
    <cellStyle name="40% - Accent5 2 4 2 2 3" xfId="7336"/>
    <cellStyle name="40% - Accent5 2 4 2 2 3 2" xfId="17604"/>
    <cellStyle name="40% - Accent5 2 4 2 2 3 2 2" xfId="38133"/>
    <cellStyle name="40% - Accent5 2 4 2 2 3 3" xfId="27868"/>
    <cellStyle name="40% - Accent5 2 4 2 2 4" xfId="12348"/>
    <cellStyle name="40% - Accent5 2 4 2 2 4 2" xfId="32877"/>
    <cellStyle name="40% - Accent5 2 4 2 2 5" xfId="22612"/>
    <cellStyle name="40% - Accent5 2 4 2 2 6" xfId="43404"/>
    <cellStyle name="40% - Accent5 2 4 2 3" xfId="3323"/>
    <cellStyle name="40% - Accent5 2 4 2 3 2" xfId="8579"/>
    <cellStyle name="40% - Accent5 2 4 2 3 2 2" xfId="18847"/>
    <cellStyle name="40% - Accent5 2 4 2 3 2 2 2" xfId="39376"/>
    <cellStyle name="40% - Accent5 2 4 2 3 2 3" xfId="29111"/>
    <cellStyle name="40% - Accent5 2 4 2 3 3" xfId="13591"/>
    <cellStyle name="40% - Accent5 2 4 2 3 3 2" xfId="34120"/>
    <cellStyle name="40% - Accent5 2 4 2 3 4" xfId="23855"/>
    <cellStyle name="40% - Accent5 2 4 2 3 5" xfId="44647"/>
    <cellStyle name="40% - Accent5 2 4 2 4" xfId="6091"/>
    <cellStyle name="40% - Accent5 2 4 2 4 2" xfId="16359"/>
    <cellStyle name="40% - Accent5 2 4 2 4 2 2" xfId="36888"/>
    <cellStyle name="40% - Accent5 2 4 2 4 3" xfId="26623"/>
    <cellStyle name="40% - Accent5 2 4 2 5" xfId="11103"/>
    <cellStyle name="40% - Accent5 2 4 2 5 2" xfId="31632"/>
    <cellStyle name="40% - Accent5 2 4 2 6" xfId="21367"/>
    <cellStyle name="40% - Accent5 2 4 2 7" xfId="42159"/>
    <cellStyle name="40% - Accent5 2 4 3" xfId="1581"/>
    <cellStyle name="40% - Accent5 2 4 3 2" xfId="4070"/>
    <cellStyle name="40% - Accent5 2 4 3 2 2" xfId="9326"/>
    <cellStyle name="40% - Accent5 2 4 3 2 2 2" xfId="19594"/>
    <cellStyle name="40% - Accent5 2 4 3 2 2 2 2" xfId="40123"/>
    <cellStyle name="40% - Accent5 2 4 3 2 2 3" xfId="29858"/>
    <cellStyle name="40% - Accent5 2 4 3 2 3" xfId="14338"/>
    <cellStyle name="40% - Accent5 2 4 3 2 3 2" xfId="34867"/>
    <cellStyle name="40% - Accent5 2 4 3 2 4" xfId="24602"/>
    <cellStyle name="40% - Accent5 2 4 3 2 5" xfId="45394"/>
    <cellStyle name="40% - Accent5 2 4 3 3" xfId="6838"/>
    <cellStyle name="40% - Accent5 2 4 3 3 2" xfId="17106"/>
    <cellStyle name="40% - Accent5 2 4 3 3 2 2" xfId="37635"/>
    <cellStyle name="40% - Accent5 2 4 3 3 3" xfId="27370"/>
    <cellStyle name="40% - Accent5 2 4 3 4" xfId="11850"/>
    <cellStyle name="40% - Accent5 2 4 3 4 2" xfId="32379"/>
    <cellStyle name="40% - Accent5 2 4 3 5" xfId="22114"/>
    <cellStyle name="40% - Accent5 2 4 3 6" xfId="42906"/>
    <cellStyle name="40% - Accent5 2 4 4" xfId="2825"/>
    <cellStyle name="40% - Accent5 2 4 4 2" xfId="8081"/>
    <cellStyle name="40% - Accent5 2 4 4 2 2" xfId="18349"/>
    <cellStyle name="40% - Accent5 2 4 4 2 2 2" xfId="38878"/>
    <cellStyle name="40% - Accent5 2 4 4 2 3" xfId="28613"/>
    <cellStyle name="40% - Accent5 2 4 4 3" xfId="13093"/>
    <cellStyle name="40% - Accent5 2 4 4 3 2" xfId="33622"/>
    <cellStyle name="40% - Accent5 2 4 4 4" xfId="23357"/>
    <cellStyle name="40% - Accent5 2 4 4 5" xfId="44149"/>
    <cellStyle name="40% - Accent5 2 4 5" xfId="5593"/>
    <cellStyle name="40% - Accent5 2 4 5 2" xfId="15861"/>
    <cellStyle name="40% - Accent5 2 4 5 2 2" xfId="36390"/>
    <cellStyle name="40% - Accent5 2 4 5 3" xfId="26125"/>
    <cellStyle name="40% - Accent5 2 4 6" xfId="10605"/>
    <cellStyle name="40% - Accent5 2 4 6 2" xfId="31134"/>
    <cellStyle name="40% - Accent5 2 4 7" xfId="20869"/>
    <cellStyle name="40% - Accent5 2 4 8" xfId="41661"/>
    <cellStyle name="40% - Accent5 2 5" xfId="582"/>
    <cellStyle name="40% - Accent5 2 5 2" xfId="1831"/>
    <cellStyle name="40% - Accent5 2 5 2 2" xfId="4319"/>
    <cellStyle name="40% - Accent5 2 5 2 2 2" xfId="9575"/>
    <cellStyle name="40% - Accent5 2 5 2 2 2 2" xfId="19843"/>
    <cellStyle name="40% - Accent5 2 5 2 2 2 2 2" xfId="40372"/>
    <cellStyle name="40% - Accent5 2 5 2 2 2 3" xfId="30107"/>
    <cellStyle name="40% - Accent5 2 5 2 2 3" xfId="14587"/>
    <cellStyle name="40% - Accent5 2 5 2 2 3 2" xfId="35116"/>
    <cellStyle name="40% - Accent5 2 5 2 2 4" xfId="24851"/>
    <cellStyle name="40% - Accent5 2 5 2 2 5" xfId="45643"/>
    <cellStyle name="40% - Accent5 2 5 2 3" xfId="7087"/>
    <cellStyle name="40% - Accent5 2 5 2 3 2" xfId="17355"/>
    <cellStyle name="40% - Accent5 2 5 2 3 2 2" xfId="37884"/>
    <cellStyle name="40% - Accent5 2 5 2 3 3" xfId="27619"/>
    <cellStyle name="40% - Accent5 2 5 2 4" xfId="12099"/>
    <cellStyle name="40% - Accent5 2 5 2 4 2" xfId="32628"/>
    <cellStyle name="40% - Accent5 2 5 2 5" xfId="22363"/>
    <cellStyle name="40% - Accent5 2 5 2 6" xfId="43155"/>
    <cellStyle name="40% - Accent5 2 5 3" xfId="3074"/>
    <cellStyle name="40% - Accent5 2 5 3 2" xfId="8330"/>
    <cellStyle name="40% - Accent5 2 5 3 2 2" xfId="18598"/>
    <cellStyle name="40% - Accent5 2 5 3 2 2 2" xfId="39127"/>
    <cellStyle name="40% - Accent5 2 5 3 2 3" xfId="28862"/>
    <cellStyle name="40% - Accent5 2 5 3 3" xfId="13342"/>
    <cellStyle name="40% - Accent5 2 5 3 3 2" xfId="33871"/>
    <cellStyle name="40% - Accent5 2 5 3 4" xfId="23606"/>
    <cellStyle name="40% - Accent5 2 5 3 5" xfId="44398"/>
    <cellStyle name="40% - Accent5 2 5 4" xfId="5842"/>
    <cellStyle name="40% - Accent5 2 5 4 2" xfId="16110"/>
    <cellStyle name="40% - Accent5 2 5 4 2 2" xfId="36639"/>
    <cellStyle name="40% - Accent5 2 5 4 3" xfId="26374"/>
    <cellStyle name="40% - Accent5 2 5 5" xfId="10854"/>
    <cellStyle name="40% - Accent5 2 5 5 2" xfId="31383"/>
    <cellStyle name="40% - Accent5 2 5 6" xfId="21118"/>
    <cellStyle name="40% - Accent5 2 5 7" xfId="41910"/>
    <cellStyle name="40% - Accent5 2 6" xfId="1079"/>
    <cellStyle name="40% - Accent5 2 6 2" xfId="2328"/>
    <cellStyle name="40% - Accent5 2 6 2 2" xfId="4816"/>
    <cellStyle name="40% - Accent5 2 6 2 2 2" xfId="10072"/>
    <cellStyle name="40% - Accent5 2 6 2 2 2 2" xfId="20340"/>
    <cellStyle name="40% - Accent5 2 6 2 2 2 2 2" xfId="40869"/>
    <cellStyle name="40% - Accent5 2 6 2 2 2 3" xfId="30604"/>
    <cellStyle name="40% - Accent5 2 6 2 2 3" xfId="15084"/>
    <cellStyle name="40% - Accent5 2 6 2 2 3 2" xfId="35613"/>
    <cellStyle name="40% - Accent5 2 6 2 2 4" xfId="25348"/>
    <cellStyle name="40% - Accent5 2 6 2 2 5" xfId="46140"/>
    <cellStyle name="40% - Accent5 2 6 2 3" xfId="7584"/>
    <cellStyle name="40% - Accent5 2 6 2 3 2" xfId="17852"/>
    <cellStyle name="40% - Accent5 2 6 2 3 2 2" xfId="38381"/>
    <cellStyle name="40% - Accent5 2 6 2 3 3" xfId="28116"/>
    <cellStyle name="40% - Accent5 2 6 2 4" xfId="12596"/>
    <cellStyle name="40% - Accent5 2 6 2 4 2" xfId="33125"/>
    <cellStyle name="40% - Accent5 2 6 2 5" xfId="22860"/>
    <cellStyle name="40% - Accent5 2 6 2 6" xfId="43652"/>
    <cellStyle name="40% - Accent5 2 6 3" xfId="3571"/>
    <cellStyle name="40% - Accent5 2 6 3 2" xfId="8827"/>
    <cellStyle name="40% - Accent5 2 6 3 2 2" xfId="19095"/>
    <cellStyle name="40% - Accent5 2 6 3 2 2 2" xfId="39624"/>
    <cellStyle name="40% - Accent5 2 6 3 2 3" xfId="29359"/>
    <cellStyle name="40% - Accent5 2 6 3 3" xfId="13839"/>
    <cellStyle name="40% - Accent5 2 6 3 3 2" xfId="34368"/>
    <cellStyle name="40% - Accent5 2 6 3 4" xfId="24103"/>
    <cellStyle name="40% - Accent5 2 6 3 5" xfId="44895"/>
    <cellStyle name="40% - Accent5 2 6 4" xfId="6339"/>
    <cellStyle name="40% - Accent5 2 6 4 2" xfId="16607"/>
    <cellStyle name="40% - Accent5 2 6 4 2 2" xfId="37136"/>
    <cellStyle name="40% - Accent5 2 6 4 3" xfId="26871"/>
    <cellStyle name="40% - Accent5 2 6 5" xfId="11351"/>
    <cellStyle name="40% - Accent5 2 6 5 2" xfId="31880"/>
    <cellStyle name="40% - Accent5 2 6 6" xfId="21615"/>
    <cellStyle name="40% - Accent5 2 6 7" xfId="42407"/>
    <cellStyle name="40% - Accent5 2 7" xfId="1332"/>
    <cellStyle name="40% - Accent5 2 7 2" xfId="3821"/>
    <cellStyle name="40% - Accent5 2 7 2 2" xfId="9077"/>
    <cellStyle name="40% - Accent5 2 7 2 2 2" xfId="19345"/>
    <cellStyle name="40% - Accent5 2 7 2 2 2 2" xfId="39874"/>
    <cellStyle name="40% - Accent5 2 7 2 2 3" xfId="29609"/>
    <cellStyle name="40% - Accent5 2 7 2 3" xfId="14089"/>
    <cellStyle name="40% - Accent5 2 7 2 3 2" xfId="34618"/>
    <cellStyle name="40% - Accent5 2 7 2 4" xfId="24353"/>
    <cellStyle name="40% - Accent5 2 7 2 5" xfId="45145"/>
    <cellStyle name="40% - Accent5 2 7 3" xfId="6589"/>
    <cellStyle name="40% - Accent5 2 7 3 2" xfId="16857"/>
    <cellStyle name="40% - Accent5 2 7 3 2 2" xfId="37386"/>
    <cellStyle name="40% - Accent5 2 7 3 3" xfId="27121"/>
    <cellStyle name="40% - Accent5 2 7 4" xfId="11601"/>
    <cellStyle name="40% - Accent5 2 7 4 2" xfId="32130"/>
    <cellStyle name="40% - Accent5 2 7 5" xfId="21865"/>
    <cellStyle name="40% - Accent5 2 7 6" xfId="42657"/>
    <cellStyle name="40% - Accent5 2 8" xfId="2576"/>
    <cellStyle name="40% - Accent5 2 8 2" xfId="7832"/>
    <cellStyle name="40% - Accent5 2 8 2 2" xfId="18100"/>
    <cellStyle name="40% - Accent5 2 8 2 2 2" xfId="38629"/>
    <cellStyle name="40% - Accent5 2 8 2 3" xfId="28364"/>
    <cellStyle name="40% - Accent5 2 8 3" xfId="12844"/>
    <cellStyle name="40% - Accent5 2 8 3 2" xfId="33373"/>
    <cellStyle name="40% - Accent5 2 8 4" xfId="23108"/>
    <cellStyle name="40% - Accent5 2 8 5" xfId="43900"/>
    <cellStyle name="40% - Accent5 2 9" xfId="5344"/>
    <cellStyle name="40% - Accent5 2 9 2" xfId="15612"/>
    <cellStyle name="40% - Accent5 2 9 2 2" xfId="36141"/>
    <cellStyle name="40% - Accent5 2 9 3" xfId="25876"/>
    <cellStyle name="40% - Accent5 2 9 4" xfId="41412"/>
    <cellStyle name="40% - Accent5 3" xfId="92"/>
    <cellStyle name="40% - Accent5 3 10" xfId="5116"/>
    <cellStyle name="40% - Accent5 3 10 2" xfId="15384"/>
    <cellStyle name="40% - Accent5 3 10 2 2" xfId="35913"/>
    <cellStyle name="40% - Accent5 3 10 3" xfId="25648"/>
    <cellStyle name="40% - Accent5 3 11" xfId="10376"/>
    <cellStyle name="40% - Accent5 3 11 2" xfId="30905"/>
    <cellStyle name="40% - Accent5 3 12" xfId="20640"/>
    <cellStyle name="40% - Accent5 3 13" xfId="41184"/>
    <cellStyle name="40% - Accent5 3 2" xfId="157"/>
    <cellStyle name="40% - Accent5 3 2 10" xfId="10436"/>
    <cellStyle name="40% - Accent5 3 2 10 2" xfId="30965"/>
    <cellStyle name="40% - Accent5 3 2 11" xfId="20700"/>
    <cellStyle name="40% - Accent5 3 2 12" xfId="41244"/>
    <cellStyle name="40% - Accent5 3 2 2" xfId="275"/>
    <cellStyle name="40% - Accent5 3 2 2 10" xfId="20817"/>
    <cellStyle name="40% - Accent5 3 2 2 11" xfId="41361"/>
    <cellStyle name="40% - Accent5 3 2 2 2" xfId="527"/>
    <cellStyle name="40% - Accent5 3 2 2 2 2" xfId="1028"/>
    <cellStyle name="40% - Accent5 3 2 2 2 2 2" xfId="2277"/>
    <cellStyle name="40% - Accent5 3 2 2 2 2 2 2" xfId="4765"/>
    <cellStyle name="40% - Accent5 3 2 2 2 2 2 2 2" xfId="10021"/>
    <cellStyle name="40% - Accent5 3 2 2 2 2 2 2 2 2" xfId="20289"/>
    <cellStyle name="40% - Accent5 3 2 2 2 2 2 2 2 2 2" xfId="40818"/>
    <cellStyle name="40% - Accent5 3 2 2 2 2 2 2 2 3" xfId="30553"/>
    <cellStyle name="40% - Accent5 3 2 2 2 2 2 2 3" xfId="15033"/>
    <cellStyle name="40% - Accent5 3 2 2 2 2 2 2 3 2" xfId="35562"/>
    <cellStyle name="40% - Accent5 3 2 2 2 2 2 2 4" xfId="25297"/>
    <cellStyle name="40% - Accent5 3 2 2 2 2 2 2 5" xfId="46089"/>
    <cellStyle name="40% - Accent5 3 2 2 2 2 2 3" xfId="7533"/>
    <cellStyle name="40% - Accent5 3 2 2 2 2 2 3 2" xfId="17801"/>
    <cellStyle name="40% - Accent5 3 2 2 2 2 2 3 2 2" xfId="38330"/>
    <cellStyle name="40% - Accent5 3 2 2 2 2 2 3 3" xfId="28065"/>
    <cellStyle name="40% - Accent5 3 2 2 2 2 2 4" xfId="12545"/>
    <cellStyle name="40% - Accent5 3 2 2 2 2 2 4 2" xfId="33074"/>
    <cellStyle name="40% - Accent5 3 2 2 2 2 2 5" xfId="22809"/>
    <cellStyle name="40% - Accent5 3 2 2 2 2 2 6" xfId="43601"/>
    <cellStyle name="40% - Accent5 3 2 2 2 2 3" xfId="3520"/>
    <cellStyle name="40% - Accent5 3 2 2 2 2 3 2" xfId="8776"/>
    <cellStyle name="40% - Accent5 3 2 2 2 2 3 2 2" xfId="19044"/>
    <cellStyle name="40% - Accent5 3 2 2 2 2 3 2 2 2" xfId="39573"/>
    <cellStyle name="40% - Accent5 3 2 2 2 2 3 2 3" xfId="29308"/>
    <cellStyle name="40% - Accent5 3 2 2 2 2 3 3" xfId="13788"/>
    <cellStyle name="40% - Accent5 3 2 2 2 2 3 3 2" xfId="34317"/>
    <cellStyle name="40% - Accent5 3 2 2 2 2 3 4" xfId="24052"/>
    <cellStyle name="40% - Accent5 3 2 2 2 2 3 5" xfId="44844"/>
    <cellStyle name="40% - Accent5 3 2 2 2 2 4" xfId="6288"/>
    <cellStyle name="40% - Accent5 3 2 2 2 2 4 2" xfId="16556"/>
    <cellStyle name="40% - Accent5 3 2 2 2 2 4 2 2" xfId="37085"/>
    <cellStyle name="40% - Accent5 3 2 2 2 2 4 3" xfId="26820"/>
    <cellStyle name="40% - Accent5 3 2 2 2 2 5" xfId="11300"/>
    <cellStyle name="40% - Accent5 3 2 2 2 2 5 2" xfId="31829"/>
    <cellStyle name="40% - Accent5 3 2 2 2 2 6" xfId="21564"/>
    <cellStyle name="40% - Accent5 3 2 2 2 2 7" xfId="42356"/>
    <cellStyle name="40% - Accent5 3 2 2 2 3" xfId="1778"/>
    <cellStyle name="40% - Accent5 3 2 2 2 3 2" xfId="4267"/>
    <cellStyle name="40% - Accent5 3 2 2 2 3 2 2" xfId="9523"/>
    <cellStyle name="40% - Accent5 3 2 2 2 3 2 2 2" xfId="19791"/>
    <cellStyle name="40% - Accent5 3 2 2 2 3 2 2 2 2" xfId="40320"/>
    <cellStyle name="40% - Accent5 3 2 2 2 3 2 2 3" xfId="30055"/>
    <cellStyle name="40% - Accent5 3 2 2 2 3 2 3" xfId="14535"/>
    <cellStyle name="40% - Accent5 3 2 2 2 3 2 3 2" xfId="35064"/>
    <cellStyle name="40% - Accent5 3 2 2 2 3 2 4" xfId="24799"/>
    <cellStyle name="40% - Accent5 3 2 2 2 3 2 5" xfId="45591"/>
    <cellStyle name="40% - Accent5 3 2 2 2 3 3" xfId="7035"/>
    <cellStyle name="40% - Accent5 3 2 2 2 3 3 2" xfId="17303"/>
    <cellStyle name="40% - Accent5 3 2 2 2 3 3 2 2" xfId="37832"/>
    <cellStyle name="40% - Accent5 3 2 2 2 3 3 3" xfId="27567"/>
    <cellStyle name="40% - Accent5 3 2 2 2 3 4" xfId="12047"/>
    <cellStyle name="40% - Accent5 3 2 2 2 3 4 2" xfId="32576"/>
    <cellStyle name="40% - Accent5 3 2 2 2 3 5" xfId="22311"/>
    <cellStyle name="40% - Accent5 3 2 2 2 3 6" xfId="43103"/>
    <cellStyle name="40% - Accent5 3 2 2 2 4" xfId="3022"/>
    <cellStyle name="40% - Accent5 3 2 2 2 4 2" xfId="8278"/>
    <cellStyle name="40% - Accent5 3 2 2 2 4 2 2" xfId="18546"/>
    <cellStyle name="40% - Accent5 3 2 2 2 4 2 2 2" xfId="39075"/>
    <cellStyle name="40% - Accent5 3 2 2 2 4 2 3" xfId="28810"/>
    <cellStyle name="40% - Accent5 3 2 2 2 4 3" xfId="13290"/>
    <cellStyle name="40% - Accent5 3 2 2 2 4 3 2" xfId="33819"/>
    <cellStyle name="40% - Accent5 3 2 2 2 4 4" xfId="23554"/>
    <cellStyle name="40% - Accent5 3 2 2 2 4 5" xfId="44346"/>
    <cellStyle name="40% - Accent5 3 2 2 2 5" xfId="5790"/>
    <cellStyle name="40% - Accent5 3 2 2 2 5 2" xfId="16058"/>
    <cellStyle name="40% - Accent5 3 2 2 2 5 2 2" xfId="36587"/>
    <cellStyle name="40% - Accent5 3 2 2 2 5 3" xfId="26322"/>
    <cellStyle name="40% - Accent5 3 2 2 2 6" xfId="10802"/>
    <cellStyle name="40% - Accent5 3 2 2 2 6 2" xfId="31331"/>
    <cellStyle name="40% - Accent5 3 2 2 2 7" xfId="21066"/>
    <cellStyle name="40% - Accent5 3 2 2 2 8" xfId="41858"/>
    <cellStyle name="40% - Accent5 3 2 2 3" xfId="779"/>
    <cellStyle name="40% - Accent5 3 2 2 3 2" xfId="2028"/>
    <cellStyle name="40% - Accent5 3 2 2 3 2 2" xfId="4516"/>
    <cellStyle name="40% - Accent5 3 2 2 3 2 2 2" xfId="9772"/>
    <cellStyle name="40% - Accent5 3 2 2 3 2 2 2 2" xfId="20040"/>
    <cellStyle name="40% - Accent5 3 2 2 3 2 2 2 2 2" xfId="40569"/>
    <cellStyle name="40% - Accent5 3 2 2 3 2 2 2 3" xfId="30304"/>
    <cellStyle name="40% - Accent5 3 2 2 3 2 2 3" xfId="14784"/>
    <cellStyle name="40% - Accent5 3 2 2 3 2 2 3 2" xfId="35313"/>
    <cellStyle name="40% - Accent5 3 2 2 3 2 2 4" xfId="25048"/>
    <cellStyle name="40% - Accent5 3 2 2 3 2 2 5" xfId="45840"/>
    <cellStyle name="40% - Accent5 3 2 2 3 2 3" xfId="7284"/>
    <cellStyle name="40% - Accent5 3 2 2 3 2 3 2" xfId="17552"/>
    <cellStyle name="40% - Accent5 3 2 2 3 2 3 2 2" xfId="38081"/>
    <cellStyle name="40% - Accent5 3 2 2 3 2 3 3" xfId="27816"/>
    <cellStyle name="40% - Accent5 3 2 2 3 2 4" xfId="12296"/>
    <cellStyle name="40% - Accent5 3 2 2 3 2 4 2" xfId="32825"/>
    <cellStyle name="40% - Accent5 3 2 2 3 2 5" xfId="22560"/>
    <cellStyle name="40% - Accent5 3 2 2 3 2 6" xfId="43352"/>
    <cellStyle name="40% - Accent5 3 2 2 3 3" xfId="3271"/>
    <cellStyle name="40% - Accent5 3 2 2 3 3 2" xfId="8527"/>
    <cellStyle name="40% - Accent5 3 2 2 3 3 2 2" xfId="18795"/>
    <cellStyle name="40% - Accent5 3 2 2 3 3 2 2 2" xfId="39324"/>
    <cellStyle name="40% - Accent5 3 2 2 3 3 2 3" xfId="29059"/>
    <cellStyle name="40% - Accent5 3 2 2 3 3 3" xfId="13539"/>
    <cellStyle name="40% - Accent5 3 2 2 3 3 3 2" xfId="34068"/>
    <cellStyle name="40% - Accent5 3 2 2 3 3 4" xfId="23803"/>
    <cellStyle name="40% - Accent5 3 2 2 3 3 5" xfId="44595"/>
    <cellStyle name="40% - Accent5 3 2 2 3 4" xfId="6039"/>
    <cellStyle name="40% - Accent5 3 2 2 3 4 2" xfId="16307"/>
    <cellStyle name="40% - Accent5 3 2 2 3 4 2 2" xfId="36836"/>
    <cellStyle name="40% - Accent5 3 2 2 3 4 3" xfId="26571"/>
    <cellStyle name="40% - Accent5 3 2 2 3 5" xfId="11051"/>
    <cellStyle name="40% - Accent5 3 2 2 3 5 2" xfId="31580"/>
    <cellStyle name="40% - Accent5 3 2 2 3 6" xfId="21315"/>
    <cellStyle name="40% - Accent5 3 2 2 3 7" xfId="42107"/>
    <cellStyle name="40% - Accent5 3 2 2 4" xfId="1276"/>
    <cellStyle name="40% - Accent5 3 2 2 4 2" xfId="2525"/>
    <cellStyle name="40% - Accent5 3 2 2 4 2 2" xfId="5013"/>
    <cellStyle name="40% - Accent5 3 2 2 4 2 2 2" xfId="10269"/>
    <cellStyle name="40% - Accent5 3 2 2 4 2 2 2 2" xfId="20537"/>
    <cellStyle name="40% - Accent5 3 2 2 4 2 2 2 2 2" xfId="41066"/>
    <cellStyle name="40% - Accent5 3 2 2 4 2 2 2 3" xfId="30801"/>
    <cellStyle name="40% - Accent5 3 2 2 4 2 2 3" xfId="15281"/>
    <cellStyle name="40% - Accent5 3 2 2 4 2 2 3 2" xfId="35810"/>
    <cellStyle name="40% - Accent5 3 2 2 4 2 2 4" xfId="25545"/>
    <cellStyle name="40% - Accent5 3 2 2 4 2 2 5" xfId="46337"/>
    <cellStyle name="40% - Accent5 3 2 2 4 2 3" xfId="7781"/>
    <cellStyle name="40% - Accent5 3 2 2 4 2 3 2" xfId="18049"/>
    <cellStyle name="40% - Accent5 3 2 2 4 2 3 2 2" xfId="38578"/>
    <cellStyle name="40% - Accent5 3 2 2 4 2 3 3" xfId="28313"/>
    <cellStyle name="40% - Accent5 3 2 2 4 2 4" xfId="12793"/>
    <cellStyle name="40% - Accent5 3 2 2 4 2 4 2" xfId="33322"/>
    <cellStyle name="40% - Accent5 3 2 2 4 2 5" xfId="23057"/>
    <cellStyle name="40% - Accent5 3 2 2 4 2 6" xfId="43849"/>
    <cellStyle name="40% - Accent5 3 2 2 4 3" xfId="3768"/>
    <cellStyle name="40% - Accent5 3 2 2 4 3 2" xfId="9024"/>
    <cellStyle name="40% - Accent5 3 2 2 4 3 2 2" xfId="19292"/>
    <cellStyle name="40% - Accent5 3 2 2 4 3 2 2 2" xfId="39821"/>
    <cellStyle name="40% - Accent5 3 2 2 4 3 2 3" xfId="29556"/>
    <cellStyle name="40% - Accent5 3 2 2 4 3 3" xfId="14036"/>
    <cellStyle name="40% - Accent5 3 2 2 4 3 3 2" xfId="34565"/>
    <cellStyle name="40% - Accent5 3 2 2 4 3 4" xfId="24300"/>
    <cellStyle name="40% - Accent5 3 2 2 4 3 5" xfId="45092"/>
    <cellStyle name="40% - Accent5 3 2 2 4 4" xfId="6536"/>
    <cellStyle name="40% - Accent5 3 2 2 4 4 2" xfId="16804"/>
    <cellStyle name="40% - Accent5 3 2 2 4 4 2 2" xfId="37333"/>
    <cellStyle name="40% - Accent5 3 2 2 4 4 3" xfId="27068"/>
    <cellStyle name="40% - Accent5 3 2 2 4 5" xfId="11548"/>
    <cellStyle name="40% - Accent5 3 2 2 4 5 2" xfId="32077"/>
    <cellStyle name="40% - Accent5 3 2 2 4 6" xfId="21812"/>
    <cellStyle name="40% - Accent5 3 2 2 4 7" xfId="42604"/>
    <cellStyle name="40% - Accent5 3 2 2 5" xfId="1529"/>
    <cellStyle name="40% - Accent5 3 2 2 5 2" xfId="4018"/>
    <cellStyle name="40% - Accent5 3 2 2 5 2 2" xfId="9274"/>
    <cellStyle name="40% - Accent5 3 2 2 5 2 2 2" xfId="19542"/>
    <cellStyle name="40% - Accent5 3 2 2 5 2 2 2 2" xfId="40071"/>
    <cellStyle name="40% - Accent5 3 2 2 5 2 2 3" xfId="29806"/>
    <cellStyle name="40% - Accent5 3 2 2 5 2 3" xfId="14286"/>
    <cellStyle name="40% - Accent5 3 2 2 5 2 3 2" xfId="34815"/>
    <cellStyle name="40% - Accent5 3 2 2 5 2 4" xfId="24550"/>
    <cellStyle name="40% - Accent5 3 2 2 5 2 5" xfId="45342"/>
    <cellStyle name="40% - Accent5 3 2 2 5 3" xfId="6786"/>
    <cellStyle name="40% - Accent5 3 2 2 5 3 2" xfId="17054"/>
    <cellStyle name="40% - Accent5 3 2 2 5 3 2 2" xfId="37583"/>
    <cellStyle name="40% - Accent5 3 2 2 5 3 3" xfId="27318"/>
    <cellStyle name="40% - Accent5 3 2 2 5 4" xfId="11798"/>
    <cellStyle name="40% - Accent5 3 2 2 5 4 2" xfId="32327"/>
    <cellStyle name="40% - Accent5 3 2 2 5 5" xfId="22062"/>
    <cellStyle name="40% - Accent5 3 2 2 5 6" xfId="42854"/>
    <cellStyle name="40% - Accent5 3 2 2 6" xfId="2773"/>
    <cellStyle name="40% - Accent5 3 2 2 6 2" xfId="8029"/>
    <cellStyle name="40% - Accent5 3 2 2 6 2 2" xfId="18297"/>
    <cellStyle name="40% - Accent5 3 2 2 6 2 2 2" xfId="38826"/>
    <cellStyle name="40% - Accent5 3 2 2 6 2 3" xfId="28561"/>
    <cellStyle name="40% - Accent5 3 2 2 6 3" xfId="13041"/>
    <cellStyle name="40% - Accent5 3 2 2 6 3 2" xfId="33570"/>
    <cellStyle name="40% - Accent5 3 2 2 6 4" xfId="23305"/>
    <cellStyle name="40% - Accent5 3 2 2 6 5" xfId="44097"/>
    <cellStyle name="40% - Accent5 3 2 2 7" xfId="5541"/>
    <cellStyle name="40% - Accent5 3 2 2 7 2" xfId="15809"/>
    <cellStyle name="40% - Accent5 3 2 2 7 2 2" xfId="36338"/>
    <cellStyle name="40% - Accent5 3 2 2 7 3" xfId="26073"/>
    <cellStyle name="40% - Accent5 3 2 2 7 4" xfId="41609"/>
    <cellStyle name="40% - Accent5 3 2 2 8" xfId="5293"/>
    <cellStyle name="40% - Accent5 3 2 2 8 2" xfId="15561"/>
    <cellStyle name="40% - Accent5 3 2 2 8 2 2" xfId="36090"/>
    <cellStyle name="40% - Accent5 3 2 2 8 3" xfId="25825"/>
    <cellStyle name="40% - Accent5 3 2 2 9" xfId="10553"/>
    <cellStyle name="40% - Accent5 3 2 2 9 2" xfId="31082"/>
    <cellStyle name="40% - Accent5 3 2 3" xfId="410"/>
    <cellStyle name="40% - Accent5 3 2 3 2" xfId="911"/>
    <cellStyle name="40% - Accent5 3 2 3 2 2" xfId="2160"/>
    <cellStyle name="40% - Accent5 3 2 3 2 2 2" xfId="4648"/>
    <cellStyle name="40% - Accent5 3 2 3 2 2 2 2" xfId="9904"/>
    <cellStyle name="40% - Accent5 3 2 3 2 2 2 2 2" xfId="20172"/>
    <cellStyle name="40% - Accent5 3 2 3 2 2 2 2 2 2" xfId="40701"/>
    <cellStyle name="40% - Accent5 3 2 3 2 2 2 2 3" xfId="30436"/>
    <cellStyle name="40% - Accent5 3 2 3 2 2 2 3" xfId="14916"/>
    <cellStyle name="40% - Accent5 3 2 3 2 2 2 3 2" xfId="35445"/>
    <cellStyle name="40% - Accent5 3 2 3 2 2 2 4" xfId="25180"/>
    <cellStyle name="40% - Accent5 3 2 3 2 2 2 5" xfId="45972"/>
    <cellStyle name="40% - Accent5 3 2 3 2 2 3" xfId="7416"/>
    <cellStyle name="40% - Accent5 3 2 3 2 2 3 2" xfId="17684"/>
    <cellStyle name="40% - Accent5 3 2 3 2 2 3 2 2" xfId="38213"/>
    <cellStyle name="40% - Accent5 3 2 3 2 2 3 3" xfId="27948"/>
    <cellStyle name="40% - Accent5 3 2 3 2 2 4" xfId="12428"/>
    <cellStyle name="40% - Accent5 3 2 3 2 2 4 2" xfId="32957"/>
    <cellStyle name="40% - Accent5 3 2 3 2 2 5" xfId="22692"/>
    <cellStyle name="40% - Accent5 3 2 3 2 2 6" xfId="43484"/>
    <cellStyle name="40% - Accent5 3 2 3 2 3" xfId="3403"/>
    <cellStyle name="40% - Accent5 3 2 3 2 3 2" xfId="8659"/>
    <cellStyle name="40% - Accent5 3 2 3 2 3 2 2" xfId="18927"/>
    <cellStyle name="40% - Accent5 3 2 3 2 3 2 2 2" xfId="39456"/>
    <cellStyle name="40% - Accent5 3 2 3 2 3 2 3" xfId="29191"/>
    <cellStyle name="40% - Accent5 3 2 3 2 3 3" xfId="13671"/>
    <cellStyle name="40% - Accent5 3 2 3 2 3 3 2" xfId="34200"/>
    <cellStyle name="40% - Accent5 3 2 3 2 3 4" xfId="23935"/>
    <cellStyle name="40% - Accent5 3 2 3 2 3 5" xfId="44727"/>
    <cellStyle name="40% - Accent5 3 2 3 2 4" xfId="6171"/>
    <cellStyle name="40% - Accent5 3 2 3 2 4 2" xfId="16439"/>
    <cellStyle name="40% - Accent5 3 2 3 2 4 2 2" xfId="36968"/>
    <cellStyle name="40% - Accent5 3 2 3 2 4 3" xfId="26703"/>
    <cellStyle name="40% - Accent5 3 2 3 2 5" xfId="11183"/>
    <cellStyle name="40% - Accent5 3 2 3 2 5 2" xfId="31712"/>
    <cellStyle name="40% - Accent5 3 2 3 2 6" xfId="21447"/>
    <cellStyle name="40% - Accent5 3 2 3 2 7" xfId="42239"/>
    <cellStyle name="40% - Accent5 3 2 3 3" xfId="1661"/>
    <cellStyle name="40% - Accent5 3 2 3 3 2" xfId="4150"/>
    <cellStyle name="40% - Accent5 3 2 3 3 2 2" xfId="9406"/>
    <cellStyle name="40% - Accent5 3 2 3 3 2 2 2" xfId="19674"/>
    <cellStyle name="40% - Accent5 3 2 3 3 2 2 2 2" xfId="40203"/>
    <cellStyle name="40% - Accent5 3 2 3 3 2 2 3" xfId="29938"/>
    <cellStyle name="40% - Accent5 3 2 3 3 2 3" xfId="14418"/>
    <cellStyle name="40% - Accent5 3 2 3 3 2 3 2" xfId="34947"/>
    <cellStyle name="40% - Accent5 3 2 3 3 2 4" xfId="24682"/>
    <cellStyle name="40% - Accent5 3 2 3 3 2 5" xfId="45474"/>
    <cellStyle name="40% - Accent5 3 2 3 3 3" xfId="6918"/>
    <cellStyle name="40% - Accent5 3 2 3 3 3 2" xfId="17186"/>
    <cellStyle name="40% - Accent5 3 2 3 3 3 2 2" xfId="37715"/>
    <cellStyle name="40% - Accent5 3 2 3 3 3 3" xfId="27450"/>
    <cellStyle name="40% - Accent5 3 2 3 3 4" xfId="11930"/>
    <cellStyle name="40% - Accent5 3 2 3 3 4 2" xfId="32459"/>
    <cellStyle name="40% - Accent5 3 2 3 3 5" xfId="22194"/>
    <cellStyle name="40% - Accent5 3 2 3 3 6" xfId="42986"/>
    <cellStyle name="40% - Accent5 3 2 3 4" xfId="2905"/>
    <cellStyle name="40% - Accent5 3 2 3 4 2" xfId="8161"/>
    <cellStyle name="40% - Accent5 3 2 3 4 2 2" xfId="18429"/>
    <cellStyle name="40% - Accent5 3 2 3 4 2 2 2" xfId="38958"/>
    <cellStyle name="40% - Accent5 3 2 3 4 2 3" xfId="28693"/>
    <cellStyle name="40% - Accent5 3 2 3 4 3" xfId="13173"/>
    <cellStyle name="40% - Accent5 3 2 3 4 3 2" xfId="33702"/>
    <cellStyle name="40% - Accent5 3 2 3 4 4" xfId="23437"/>
    <cellStyle name="40% - Accent5 3 2 3 4 5" xfId="44229"/>
    <cellStyle name="40% - Accent5 3 2 3 5" xfId="5673"/>
    <cellStyle name="40% - Accent5 3 2 3 5 2" xfId="15941"/>
    <cellStyle name="40% - Accent5 3 2 3 5 2 2" xfId="36470"/>
    <cellStyle name="40% - Accent5 3 2 3 5 3" xfId="26205"/>
    <cellStyle name="40% - Accent5 3 2 3 6" xfId="10685"/>
    <cellStyle name="40% - Accent5 3 2 3 6 2" xfId="31214"/>
    <cellStyle name="40% - Accent5 3 2 3 7" xfId="20949"/>
    <cellStyle name="40% - Accent5 3 2 3 8" xfId="41741"/>
    <cellStyle name="40% - Accent5 3 2 4" xfId="662"/>
    <cellStyle name="40% - Accent5 3 2 4 2" xfId="1911"/>
    <cellStyle name="40% - Accent5 3 2 4 2 2" xfId="4399"/>
    <cellStyle name="40% - Accent5 3 2 4 2 2 2" xfId="9655"/>
    <cellStyle name="40% - Accent5 3 2 4 2 2 2 2" xfId="19923"/>
    <cellStyle name="40% - Accent5 3 2 4 2 2 2 2 2" xfId="40452"/>
    <cellStyle name="40% - Accent5 3 2 4 2 2 2 3" xfId="30187"/>
    <cellStyle name="40% - Accent5 3 2 4 2 2 3" xfId="14667"/>
    <cellStyle name="40% - Accent5 3 2 4 2 2 3 2" xfId="35196"/>
    <cellStyle name="40% - Accent5 3 2 4 2 2 4" xfId="24931"/>
    <cellStyle name="40% - Accent5 3 2 4 2 2 5" xfId="45723"/>
    <cellStyle name="40% - Accent5 3 2 4 2 3" xfId="7167"/>
    <cellStyle name="40% - Accent5 3 2 4 2 3 2" xfId="17435"/>
    <cellStyle name="40% - Accent5 3 2 4 2 3 2 2" xfId="37964"/>
    <cellStyle name="40% - Accent5 3 2 4 2 3 3" xfId="27699"/>
    <cellStyle name="40% - Accent5 3 2 4 2 4" xfId="12179"/>
    <cellStyle name="40% - Accent5 3 2 4 2 4 2" xfId="32708"/>
    <cellStyle name="40% - Accent5 3 2 4 2 5" xfId="22443"/>
    <cellStyle name="40% - Accent5 3 2 4 2 6" xfId="43235"/>
    <cellStyle name="40% - Accent5 3 2 4 3" xfId="3154"/>
    <cellStyle name="40% - Accent5 3 2 4 3 2" xfId="8410"/>
    <cellStyle name="40% - Accent5 3 2 4 3 2 2" xfId="18678"/>
    <cellStyle name="40% - Accent5 3 2 4 3 2 2 2" xfId="39207"/>
    <cellStyle name="40% - Accent5 3 2 4 3 2 3" xfId="28942"/>
    <cellStyle name="40% - Accent5 3 2 4 3 3" xfId="13422"/>
    <cellStyle name="40% - Accent5 3 2 4 3 3 2" xfId="33951"/>
    <cellStyle name="40% - Accent5 3 2 4 3 4" xfId="23686"/>
    <cellStyle name="40% - Accent5 3 2 4 3 5" xfId="44478"/>
    <cellStyle name="40% - Accent5 3 2 4 4" xfId="5922"/>
    <cellStyle name="40% - Accent5 3 2 4 4 2" xfId="16190"/>
    <cellStyle name="40% - Accent5 3 2 4 4 2 2" xfId="36719"/>
    <cellStyle name="40% - Accent5 3 2 4 4 3" xfId="26454"/>
    <cellStyle name="40% - Accent5 3 2 4 5" xfId="10934"/>
    <cellStyle name="40% - Accent5 3 2 4 5 2" xfId="31463"/>
    <cellStyle name="40% - Accent5 3 2 4 6" xfId="21198"/>
    <cellStyle name="40% - Accent5 3 2 4 7" xfId="41990"/>
    <cellStyle name="40% - Accent5 3 2 5" xfId="1159"/>
    <cellStyle name="40% - Accent5 3 2 5 2" xfId="2408"/>
    <cellStyle name="40% - Accent5 3 2 5 2 2" xfId="4896"/>
    <cellStyle name="40% - Accent5 3 2 5 2 2 2" xfId="10152"/>
    <cellStyle name="40% - Accent5 3 2 5 2 2 2 2" xfId="20420"/>
    <cellStyle name="40% - Accent5 3 2 5 2 2 2 2 2" xfId="40949"/>
    <cellStyle name="40% - Accent5 3 2 5 2 2 2 3" xfId="30684"/>
    <cellStyle name="40% - Accent5 3 2 5 2 2 3" xfId="15164"/>
    <cellStyle name="40% - Accent5 3 2 5 2 2 3 2" xfId="35693"/>
    <cellStyle name="40% - Accent5 3 2 5 2 2 4" xfId="25428"/>
    <cellStyle name="40% - Accent5 3 2 5 2 2 5" xfId="46220"/>
    <cellStyle name="40% - Accent5 3 2 5 2 3" xfId="7664"/>
    <cellStyle name="40% - Accent5 3 2 5 2 3 2" xfId="17932"/>
    <cellStyle name="40% - Accent5 3 2 5 2 3 2 2" xfId="38461"/>
    <cellStyle name="40% - Accent5 3 2 5 2 3 3" xfId="28196"/>
    <cellStyle name="40% - Accent5 3 2 5 2 4" xfId="12676"/>
    <cellStyle name="40% - Accent5 3 2 5 2 4 2" xfId="33205"/>
    <cellStyle name="40% - Accent5 3 2 5 2 5" xfId="22940"/>
    <cellStyle name="40% - Accent5 3 2 5 2 6" xfId="43732"/>
    <cellStyle name="40% - Accent5 3 2 5 3" xfId="3651"/>
    <cellStyle name="40% - Accent5 3 2 5 3 2" xfId="8907"/>
    <cellStyle name="40% - Accent5 3 2 5 3 2 2" xfId="19175"/>
    <cellStyle name="40% - Accent5 3 2 5 3 2 2 2" xfId="39704"/>
    <cellStyle name="40% - Accent5 3 2 5 3 2 3" xfId="29439"/>
    <cellStyle name="40% - Accent5 3 2 5 3 3" xfId="13919"/>
    <cellStyle name="40% - Accent5 3 2 5 3 3 2" xfId="34448"/>
    <cellStyle name="40% - Accent5 3 2 5 3 4" xfId="24183"/>
    <cellStyle name="40% - Accent5 3 2 5 3 5" xfId="44975"/>
    <cellStyle name="40% - Accent5 3 2 5 4" xfId="6419"/>
    <cellStyle name="40% - Accent5 3 2 5 4 2" xfId="16687"/>
    <cellStyle name="40% - Accent5 3 2 5 4 2 2" xfId="37216"/>
    <cellStyle name="40% - Accent5 3 2 5 4 3" xfId="26951"/>
    <cellStyle name="40% - Accent5 3 2 5 5" xfId="11431"/>
    <cellStyle name="40% - Accent5 3 2 5 5 2" xfId="31960"/>
    <cellStyle name="40% - Accent5 3 2 5 6" xfId="21695"/>
    <cellStyle name="40% - Accent5 3 2 5 7" xfId="42487"/>
    <cellStyle name="40% - Accent5 3 2 6" xfId="1412"/>
    <cellStyle name="40% - Accent5 3 2 6 2" xfId="3901"/>
    <cellStyle name="40% - Accent5 3 2 6 2 2" xfId="9157"/>
    <cellStyle name="40% - Accent5 3 2 6 2 2 2" xfId="19425"/>
    <cellStyle name="40% - Accent5 3 2 6 2 2 2 2" xfId="39954"/>
    <cellStyle name="40% - Accent5 3 2 6 2 2 3" xfId="29689"/>
    <cellStyle name="40% - Accent5 3 2 6 2 3" xfId="14169"/>
    <cellStyle name="40% - Accent5 3 2 6 2 3 2" xfId="34698"/>
    <cellStyle name="40% - Accent5 3 2 6 2 4" xfId="24433"/>
    <cellStyle name="40% - Accent5 3 2 6 2 5" xfId="45225"/>
    <cellStyle name="40% - Accent5 3 2 6 3" xfId="6669"/>
    <cellStyle name="40% - Accent5 3 2 6 3 2" xfId="16937"/>
    <cellStyle name="40% - Accent5 3 2 6 3 2 2" xfId="37466"/>
    <cellStyle name="40% - Accent5 3 2 6 3 3" xfId="27201"/>
    <cellStyle name="40% - Accent5 3 2 6 4" xfId="11681"/>
    <cellStyle name="40% - Accent5 3 2 6 4 2" xfId="32210"/>
    <cellStyle name="40% - Accent5 3 2 6 5" xfId="21945"/>
    <cellStyle name="40% - Accent5 3 2 6 6" xfId="42737"/>
    <cellStyle name="40% - Accent5 3 2 7" xfId="2656"/>
    <cellStyle name="40% - Accent5 3 2 7 2" xfId="7912"/>
    <cellStyle name="40% - Accent5 3 2 7 2 2" xfId="18180"/>
    <cellStyle name="40% - Accent5 3 2 7 2 2 2" xfId="38709"/>
    <cellStyle name="40% - Accent5 3 2 7 2 3" xfId="28444"/>
    <cellStyle name="40% - Accent5 3 2 7 3" xfId="12924"/>
    <cellStyle name="40% - Accent5 3 2 7 3 2" xfId="33453"/>
    <cellStyle name="40% - Accent5 3 2 7 4" xfId="23188"/>
    <cellStyle name="40% - Accent5 3 2 7 5" xfId="43980"/>
    <cellStyle name="40% - Accent5 3 2 8" xfId="5424"/>
    <cellStyle name="40% - Accent5 3 2 8 2" xfId="15692"/>
    <cellStyle name="40% - Accent5 3 2 8 2 2" xfId="36221"/>
    <cellStyle name="40% - Accent5 3 2 8 3" xfId="25956"/>
    <cellStyle name="40% - Accent5 3 2 8 4" xfId="41492"/>
    <cellStyle name="40% - Accent5 3 2 9" xfId="5176"/>
    <cellStyle name="40% - Accent5 3 2 9 2" xfId="15444"/>
    <cellStyle name="40% - Accent5 3 2 9 2 2" xfId="35973"/>
    <cellStyle name="40% - Accent5 3 2 9 3" xfId="25708"/>
    <cellStyle name="40% - Accent5 3 3" xfId="214"/>
    <cellStyle name="40% - Accent5 3 3 10" xfId="20757"/>
    <cellStyle name="40% - Accent5 3 3 11" xfId="41301"/>
    <cellStyle name="40% - Accent5 3 3 2" xfId="467"/>
    <cellStyle name="40% - Accent5 3 3 2 2" xfId="968"/>
    <cellStyle name="40% - Accent5 3 3 2 2 2" xfId="2217"/>
    <cellStyle name="40% - Accent5 3 3 2 2 2 2" xfId="4705"/>
    <cellStyle name="40% - Accent5 3 3 2 2 2 2 2" xfId="9961"/>
    <cellStyle name="40% - Accent5 3 3 2 2 2 2 2 2" xfId="20229"/>
    <cellStyle name="40% - Accent5 3 3 2 2 2 2 2 2 2" xfId="40758"/>
    <cellStyle name="40% - Accent5 3 3 2 2 2 2 2 3" xfId="30493"/>
    <cellStyle name="40% - Accent5 3 3 2 2 2 2 3" xfId="14973"/>
    <cellStyle name="40% - Accent5 3 3 2 2 2 2 3 2" xfId="35502"/>
    <cellStyle name="40% - Accent5 3 3 2 2 2 2 4" xfId="25237"/>
    <cellStyle name="40% - Accent5 3 3 2 2 2 2 5" xfId="46029"/>
    <cellStyle name="40% - Accent5 3 3 2 2 2 3" xfId="7473"/>
    <cellStyle name="40% - Accent5 3 3 2 2 2 3 2" xfId="17741"/>
    <cellStyle name="40% - Accent5 3 3 2 2 2 3 2 2" xfId="38270"/>
    <cellStyle name="40% - Accent5 3 3 2 2 2 3 3" xfId="28005"/>
    <cellStyle name="40% - Accent5 3 3 2 2 2 4" xfId="12485"/>
    <cellStyle name="40% - Accent5 3 3 2 2 2 4 2" xfId="33014"/>
    <cellStyle name="40% - Accent5 3 3 2 2 2 5" xfId="22749"/>
    <cellStyle name="40% - Accent5 3 3 2 2 2 6" xfId="43541"/>
    <cellStyle name="40% - Accent5 3 3 2 2 3" xfId="3460"/>
    <cellStyle name="40% - Accent5 3 3 2 2 3 2" xfId="8716"/>
    <cellStyle name="40% - Accent5 3 3 2 2 3 2 2" xfId="18984"/>
    <cellStyle name="40% - Accent5 3 3 2 2 3 2 2 2" xfId="39513"/>
    <cellStyle name="40% - Accent5 3 3 2 2 3 2 3" xfId="29248"/>
    <cellStyle name="40% - Accent5 3 3 2 2 3 3" xfId="13728"/>
    <cellStyle name="40% - Accent5 3 3 2 2 3 3 2" xfId="34257"/>
    <cellStyle name="40% - Accent5 3 3 2 2 3 4" xfId="23992"/>
    <cellStyle name="40% - Accent5 3 3 2 2 3 5" xfId="44784"/>
    <cellStyle name="40% - Accent5 3 3 2 2 4" xfId="6228"/>
    <cellStyle name="40% - Accent5 3 3 2 2 4 2" xfId="16496"/>
    <cellStyle name="40% - Accent5 3 3 2 2 4 2 2" xfId="37025"/>
    <cellStyle name="40% - Accent5 3 3 2 2 4 3" xfId="26760"/>
    <cellStyle name="40% - Accent5 3 3 2 2 5" xfId="11240"/>
    <cellStyle name="40% - Accent5 3 3 2 2 5 2" xfId="31769"/>
    <cellStyle name="40% - Accent5 3 3 2 2 6" xfId="21504"/>
    <cellStyle name="40% - Accent5 3 3 2 2 7" xfId="42296"/>
    <cellStyle name="40% - Accent5 3 3 2 3" xfId="1718"/>
    <cellStyle name="40% - Accent5 3 3 2 3 2" xfId="4207"/>
    <cellStyle name="40% - Accent5 3 3 2 3 2 2" xfId="9463"/>
    <cellStyle name="40% - Accent5 3 3 2 3 2 2 2" xfId="19731"/>
    <cellStyle name="40% - Accent5 3 3 2 3 2 2 2 2" xfId="40260"/>
    <cellStyle name="40% - Accent5 3 3 2 3 2 2 3" xfId="29995"/>
    <cellStyle name="40% - Accent5 3 3 2 3 2 3" xfId="14475"/>
    <cellStyle name="40% - Accent5 3 3 2 3 2 3 2" xfId="35004"/>
    <cellStyle name="40% - Accent5 3 3 2 3 2 4" xfId="24739"/>
    <cellStyle name="40% - Accent5 3 3 2 3 2 5" xfId="45531"/>
    <cellStyle name="40% - Accent5 3 3 2 3 3" xfId="6975"/>
    <cellStyle name="40% - Accent5 3 3 2 3 3 2" xfId="17243"/>
    <cellStyle name="40% - Accent5 3 3 2 3 3 2 2" xfId="37772"/>
    <cellStyle name="40% - Accent5 3 3 2 3 3 3" xfId="27507"/>
    <cellStyle name="40% - Accent5 3 3 2 3 4" xfId="11987"/>
    <cellStyle name="40% - Accent5 3 3 2 3 4 2" xfId="32516"/>
    <cellStyle name="40% - Accent5 3 3 2 3 5" xfId="22251"/>
    <cellStyle name="40% - Accent5 3 3 2 3 6" xfId="43043"/>
    <cellStyle name="40% - Accent5 3 3 2 4" xfId="2962"/>
    <cellStyle name="40% - Accent5 3 3 2 4 2" xfId="8218"/>
    <cellStyle name="40% - Accent5 3 3 2 4 2 2" xfId="18486"/>
    <cellStyle name="40% - Accent5 3 3 2 4 2 2 2" xfId="39015"/>
    <cellStyle name="40% - Accent5 3 3 2 4 2 3" xfId="28750"/>
    <cellStyle name="40% - Accent5 3 3 2 4 3" xfId="13230"/>
    <cellStyle name="40% - Accent5 3 3 2 4 3 2" xfId="33759"/>
    <cellStyle name="40% - Accent5 3 3 2 4 4" xfId="23494"/>
    <cellStyle name="40% - Accent5 3 3 2 4 5" xfId="44286"/>
    <cellStyle name="40% - Accent5 3 3 2 5" xfId="5730"/>
    <cellStyle name="40% - Accent5 3 3 2 5 2" xfId="15998"/>
    <cellStyle name="40% - Accent5 3 3 2 5 2 2" xfId="36527"/>
    <cellStyle name="40% - Accent5 3 3 2 5 3" xfId="26262"/>
    <cellStyle name="40% - Accent5 3 3 2 6" xfId="10742"/>
    <cellStyle name="40% - Accent5 3 3 2 6 2" xfId="31271"/>
    <cellStyle name="40% - Accent5 3 3 2 7" xfId="21006"/>
    <cellStyle name="40% - Accent5 3 3 2 8" xfId="41798"/>
    <cellStyle name="40% - Accent5 3 3 3" xfId="719"/>
    <cellStyle name="40% - Accent5 3 3 3 2" xfId="1968"/>
    <cellStyle name="40% - Accent5 3 3 3 2 2" xfId="4456"/>
    <cellStyle name="40% - Accent5 3 3 3 2 2 2" xfId="9712"/>
    <cellStyle name="40% - Accent5 3 3 3 2 2 2 2" xfId="19980"/>
    <cellStyle name="40% - Accent5 3 3 3 2 2 2 2 2" xfId="40509"/>
    <cellStyle name="40% - Accent5 3 3 3 2 2 2 3" xfId="30244"/>
    <cellStyle name="40% - Accent5 3 3 3 2 2 3" xfId="14724"/>
    <cellStyle name="40% - Accent5 3 3 3 2 2 3 2" xfId="35253"/>
    <cellStyle name="40% - Accent5 3 3 3 2 2 4" xfId="24988"/>
    <cellStyle name="40% - Accent5 3 3 3 2 2 5" xfId="45780"/>
    <cellStyle name="40% - Accent5 3 3 3 2 3" xfId="7224"/>
    <cellStyle name="40% - Accent5 3 3 3 2 3 2" xfId="17492"/>
    <cellStyle name="40% - Accent5 3 3 3 2 3 2 2" xfId="38021"/>
    <cellStyle name="40% - Accent5 3 3 3 2 3 3" xfId="27756"/>
    <cellStyle name="40% - Accent5 3 3 3 2 4" xfId="12236"/>
    <cellStyle name="40% - Accent5 3 3 3 2 4 2" xfId="32765"/>
    <cellStyle name="40% - Accent5 3 3 3 2 5" xfId="22500"/>
    <cellStyle name="40% - Accent5 3 3 3 2 6" xfId="43292"/>
    <cellStyle name="40% - Accent5 3 3 3 3" xfId="3211"/>
    <cellStyle name="40% - Accent5 3 3 3 3 2" xfId="8467"/>
    <cellStyle name="40% - Accent5 3 3 3 3 2 2" xfId="18735"/>
    <cellStyle name="40% - Accent5 3 3 3 3 2 2 2" xfId="39264"/>
    <cellStyle name="40% - Accent5 3 3 3 3 2 3" xfId="28999"/>
    <cellStyle name="40% - Accent5 3 3 3 3 3" xfId="13479"/>
    <cellStyle name="40% - Accent5 3 3 3 3 3 2" xfId="34008"/>
    <cellStyle name="40% - Accent5 3 3 3 3 4" xfId="23743"/>
    <cellStyle name="40% - Accent5 3 3 3 3 5" xfId="44535"/>
    <cellStyle name="40% - Accent5 3 3 3 4" xfId="5979"/>
    <cellStyle name="40% - Accent5 3 3 3 4 2" xfId="16247"/>
    <cellStyle name="40% - Accent5 3 3 3 4 2 2" xfId="36776"/>
    <cellStyle name="40% - Accent5 3 3 3 4 3" xfId="26511"/>
    <cellStyle name="40% - Accent5 3 3 3 5" xfId="10991"/>
    <cellStyle name="40% - Accent5 3 3 3 5 2" xfId="31520"/>
    <cellStyle name="40% - Accent5 3 3 3 6" xfId="21255"/>
    <cellStyle name="40% - Accent5 3 3 3 7" xfId="42047"/>
    <cellStyle name="40% - Accent5 3 3 4" xfId="1216"/>
    <cellStyle name="40% - Accent5 3 3 4 2" xfId="2465"/>
    <cellStyle name="40% - Accent5 3 3 4 2 2" xfId="4953"/>
    <cellStyle name="40% - Accent5 3 3 4 2 2 2" xfId="10209"/>
    <cellStyle name="40% - Accent5 3 3 4 2 2 2 2" xfId="20477"/>
    <cellStyle name="40% - Accent5 3 3 4 2 2 2 2 2" xfId="41006"/>
    <cellStyle name="40% - Accent5 3 3 4 2 2 2 3" xfId="30741"/>
    <cellStyle name="40% - Accent5 3 3 4 2 2 3" xfId="15221"/>
    <cellStyle name="40% - Accent5 3 3 4 2 2 3 2" xfId="35750"/>
    <cellStyle name="40% - Accent5 3 3 4 2 2 4" xfId="25485"/>
    <cellStyle name="40% - Accent5 3 3 4 2 2 5" xfId="46277"/>
    <cellStyle name="40% - Accent5 3 3 4 2 3" xfId="7721"/>
    <cellStyle name="40% - Accent5 3 3 4 2 3 2" xfId="17989"/>
    <cellStyle name="40% - Accent5 3 3 4 2 3 2 2" xfId="38518"/>
    <cellStyle name="40% - Accent5 3 3 4 2 3 3" xfId="28253"/>
    <cellStyle name="40% - Accent5 3 3 4 2 4" xfId="12733"/>
    <cellStyle name="40% - Accent5 3 3 4 2 4 2" xfId="33262"/>
    <cellStyle name="40% - Accent5 3 3 4 2 5" xfId="22997"/>
    <cellStyle name="40% - Accent5 3 3 4 2 6" xfId="43789"/>
    <cellStyle name="40% - Accent5 3 3 4 3" xfId="3708"/>
    <cellStyle name="40% - Accent5 3 3 4 3 2" xfId="8964"/>
    <cellStyle name="40% - Accent5 3 3 4 3 2 2" xfId="19232"/>
    <cellStyle name="40% - Accent5 3 3 4 3 2 2 2" xfId="39761"/>
    <cellStyle name="40% - Accent5 3 3 4 3 2 3" xfId="29496"/>
    <cellStyle name="40% - Accent5 3 3 4 3 3" xfId="13976"/>
    <cellStyle name="40% - Accent5 3 3 4 3 3 2" xfId="34505"/>
    <cellStyle name="40% - Accent5 3 3 4 3 4" xfId="24240"/>
    <cellStyle name="40% - Accent5 3 3 4 3 5" xfId="45032"/>
    <cellStyle name="40% - Accent5 3 3 4 4" xfId="6476"/>
    <cellStyle name="40% - Accent5 3 3 4 4 2" xfId="16744"/>
    <cellStyle name="40% - Accent5 3 3 4 4 2 2" xfId="37273"/>
    <cellStyle name="40% - Accent5 3 3 4 4 3" xfId="27008"/>
    <cellStyle name="40% - Accent5 3 3 4 5" xfId="11488"/>
    <cellStyle name="40% - Accent5 3 3 4 5 2" xfId="32017"/>
    <cellStyle name="40% - Accent5 3 3 4 6" xfId="21752"/>
    <cellStyle name="40% - Accent5 3 3 4 7" xfId="42544"/>
    <cellStyle name="40% - Accent5 3 3 5" xfId="1469"/>
    <cellStyle name="40% - Accent5 3 3 5 2" xfId="3958"/>
    <cellStyle name="40% - Accent5 3 3 5 2 2" xfId="9214"/>
    <cellStyle name="40% - Accent5 3 3 5 2 2 2" xfId="19482"/>
    <cellStyle name="40% - Accent5 3 3 5 2 2 2 2" xfId="40011"/>
    <cellStyle name="40% - Accent5 3 3 5 2 2 3" xfId="29746"/>
    <cellStyle name="40% - Accent5 3 3 5 2 3" xfId="14226"/>
    <cellStyle name="40% - Accent5 3 3 5 2 3 2" xfId="34755"/>
    <cellStyle name="40% - Accent5 3 3 5 2 4" xfId="24490"/>
    <cellStyle name="40% - Accent5 3 3 5 2 5" xfId="45282"/>
    <cellStyle name="40% - Accent5 3 3 5 3" xfId="6726"/>
    <cellStyle name="40% - Accent5 3 3 5 3 2" xfId="16994"/>
    <cellStyle name="40% - Accent5 3 3 5 3 2 2" xfId="37523"/>
    <cellStyle name="40% - Accent5 3 3 5 3 3" xfId="27258"/>
    <cellStyle name="40% - Accent5 3 3 5 4" xfId="11738"/>
    <cellStyle name="40% - Accent5 3 3 5 4 2" xfId="32267"/>
    <cellStyle name="40% - Accent5 3 3 5 5" xfId="22002"/>
    <cellStyle name="40% - Accent5 3 3 5 6" xfId="42794"/>
    <cellStyle name="40% - Accent5 3 3 6" xfId="2713"/>
    <cellStyle name="40% - Accent5 3 3 6 2" xfId="7969"/>
    <cellStyle name="40% - Accent5 3 3 6 2 2" xfId="18237"/>
    <cellStyle name="40% - Accent5 3 3 6 2 2 2" xfId="38766"/>
    <cellStyle name="40% - Accent5 3 3 6 2 3" xfId="28501"/>
    <cellStyle name="40% - Accent5 3 3 6 3" xfId="12981"/>
    <cellStyle name="40% - Accent5 3 3 6 3 2" xfId="33510"/>
    <cellStyle name="40% - Accent5 3 3 6 4" xfId="23245"/>
    <cellStyle name="40% - Accent5 3 3 6 5" xfId="44037"/>
    <cellStyle name="40% - Accent5 3 3 7" xfId="5481"/>
    <cellStyle name="40% - Accent5 3 3 7 2" xfId="15749"/>
    <cellStyle name="40% - Accent5 3 3 7 2 2" xfId="36278"/>
    <cellStyle name="40% - Accent5 3 3 7 3" xfId="26013"/>
    <cellStyle name="40% - Accent5 3 3 7 4" xfId="41549"/>
    <cellStyle name="40% - Accent5 3 3 8" xfId="5233"/>
    <cellStyle name="40% - Accent5 3 3 8 2" xfId="15501"/>
    <cellStyle name="40% - Accent5 3 3 8 2 2" xfId="36030"/>
    <cellStyle name="40% - Accent5 3 3 8 3" xfId="25765"/>
    <cellStyle name="40% - Accent5 3 3 9" xfId="10493"/>
    <cellStyle name="40% - Accent5 3 3 9 2" xfId="31022"/>
    <cellStyle name="40% - Accent5 3 4" xfId="350"/>
    <cellStyle name="40% - Accent5 3 4 2" xfId="851"/>
    <cellStyle name="40% - Accent5 3 4 2 2" xfId="2100"/>
    <cellStyle name="40% - Accent5 3 4 2 2 2" xfId="4588"/>
    <cellStyle name="40% - Accent5 3 4 2 2 2 2" xfId="9844"/>
    <cellStyle name="40% - Accent5 3 4 2 2 2 2 2" xfId="20112"/>
    <cellStyle name="40% - Accent5 3 4 2 2 2 2 2 2" xfId="40641"/>
    <cellStyle name="40% - Accent5 3 4 2 2 2 2 3" xfId="30376"/>
    <cellStyle name="40% - Accent5 3 4 2 2 2 3" xfId="14856"/>
    <cellStyle name="40% - Accent5 3 4 2 2 2 3 2" xfId="35385"/>
    <cellStyle name="40% - Accent5 3 4 2 2 2 4" xfId="25120"/>
    <cellStyle name="40% - Accent5 3 4 2 2 2 5" xfId="45912"/>
    <cellStyle name="40% - Accent5 3 4 2 2 3" xfId="7356"/>
    <cellStyle name="40% - Accent5 3 4 2 2 3 2" xfId="17624"/>
    <cellStyle name="40% - Accent5 3 4 2 2 3 2 2" xfId="38153"/>
    <cellStyle name="40% - Accent5 3 4 2 2 3 3" xfId="27888"/>
    <cellStyle name="40% - Accent5 3 4 2 2 4" xfId="12368"/>
    <cellStyle name="40% - Accent5 3 4 2 2 4 2" xfId="32897"/>
    <cellStyle name="40% - Accent5 3 4 2 2 5" xfId="22632"/>
    <cellStyle name="40% - Accent5 3 4 2 2 6" xfId="43424"/>
    <cellStyle name="40% - Accent5 3 4 2 3" xfId="3343"/>
    <cellStyle name="40% - Accent5 3 4 2 3 2" xfId="8599"/>
    <cellStyle name="40% - Accent5 3 4 2 3 2 2" xfId="18867"/>
    <cellStyle name="40% - Accent5 3 4 2 3 2 2 2" xfId="39396"/>
    <cellStyle name="40% - Accent5 3 4 2 3 2 3" xfId="29131"/>
    <cellStyle name="40% - Accent5 3 4 2 3 3" xfId="13611"/>
    <cellStyle name="40% - Accent5 3 4 2 3 3 2" xfId="34140"/>
    <cellStyle name="40% - Accent5 3 4 2 3 4" xfId="23875"/>
    <cellStyle name="40% - Accent5 3 4 2 3 5" xfId="44667"/>
    <cellStyle name="40% - Accent5 3 4 2 4" xfId="6111"/>
    <cellStyle name="40% - Accent5 3 4 2 4 2" xfId="16379"/>
    <cellStyle name="40% - Accent5 3 4 2 4 2 2" xfId="36908"/>
    <cellStyle name="40% - Accent5 3 4 2 4 3" xfId="26643"/>
    <cellStyle name="40% - Accent5 3 4 2 5" xfId="11123"/>
    <cellStyle name="40% - Accent5 3 4 2 5 2" xfId="31652"/>
    <cellStyle name="40% - Accent5 3 4 2 6" xfId="21387"/>
    <cellStyle name="40% - Accent5 3 4 2 7" xfId="42179"/>
    <cellStyle name="40% - Accent5 3 4 3" xfId="1601"/>
    <cellStyle name="40% - Accent5 3 4 3 2" xfId="4090"/>
    <cellStyle name="40% - Accent5 3 4 3 2 2" xfId="9346"/>
    <cellStyle name="40% - Accent5 3 4 3 2 2 2" xfId="19614"/>
    <cellStyle name="40% - Accent5 3 4 3 2 2 2 2" xfId="40143"/>
    <cellStyle name="40% - Accent5 3 4 3 2 2 3" xfId="29878"/>
    <cellStyle name="40% - Accent5 3 4 3 2 3" xfId="14358"/>
    <cellStyle name="40% - Accent5 3 4 3 2 3 2" xfId="34887"/>
    <cellStyle name="40% - Accent5 3 4 3 2 4" xfId="24622"/>
    <cellStyle name="40% - Accent5 3 4 3 2 5" xfId="45414"/>
    <cellStyle name="40% - Accent5 3 4 3 3" xfId="6858"/>
    <cellStyle name="40% - Accent5 3 4 3 3 2" xfId="17126"/>
    <cellStyle name="40% - Accent5 3 4 3 3 2 2" xfId="37655"/>
    <cellStyle name="40% - Accent5 3 4 3 3 3" xfId="27390"/>
    <cellStyle name="40% - Accent5 3 4 3 4" xfId="11870"/>
    <cellStyle name="40% - Accent5 3 4 3 4 2" xfId="32399"/>
    <cellStyle name="40% - Accent5 3 4 3 5" xfId="22134"/>
    <cellStyle name="40% - Accent5 3 4 3 6" xfId="42926"/>
    <cellStyle name="40% - Accent5 3 4 4" xfId="2845"/>
    <cellStyle name="40% - Accent5 3 4 4 2" xfId="8101"/>
    <cellStyle name="40% - Accent5 3 4 4 2 2" xfId="18369"/>
    <cellStyle name="40% - Accent5 3 4 4 2 2 2" xfId="38898"/>
    <cellStyle name="40% - Accent5 3 4 4 2 3" xfId="28633"/>
    <cellStyle name="40% - Accent5 3 4 4 3" xfId="13113"/>
    <cellStyle name="40% - Accent5 3 4 4 3 2" xfId="33642"/>
    <cellStyle name="40% - Accent5 3 4 4 4" xfId="23377"/>
    <cellStyle name="40% - Accent5 3 4 4 5" xfId="44169"/>
    <cellStyle name="40% - Accent5 3 4 5" xfId="5613"/>
    <cellStyle name="40% - Accent5 3 4 5 2" xfId="15881"/>
    <cellStyle name="40% - Accent5 3 4 5 2 2" xfId="36410"/>
    <cellStyle name="40% - Accent5 3 4 5 3" xfId="26145"/>
    <cellStyle name="40% - Accent5 3 4 6" xfId="10625"/>
    <cellStyle name="40% - Accent5 3 4 6 2" xfId="31154"/>
    <cellStyle name="40% - Accent5 3 4 7" xfId="20889"/>
    <cellStyle name="40% - Accent5 3 4 8" xfId="41681"/>
    <cellStyle name="40% - Accent5 3 5" xfId="602"/>
    <cellStyle name="40% - Accent5 3 5 2" xfId="1851"/>
    <cellStyle name="40% - Accent5 3 5 2 2" xfId="4339"/>
    <cellStyle name="40% - Accent5 3 5 2 2 2" xfId="9595"/>
    <cellStyle name="40% - Accent5 3 5 2 2 2 2" xfId="19863"/>
    <cellStyle name="40% - Accent5 3 5 2 2 2 2 2" xfId="40392"/>
    <cellStyle name="40% - Accent5 3 5 2 2 2 3" xfId="30127"/>
    <cellStyle name="40% - Accent5 3 5 2 2 3" xfId="14607"/>
    <cellStyle name="40% - Accent5 3 5 2 2 3 2" xfId="35136"/>
    <cellStyle name="40% - Accent5 3 5 2 2 4" xfId="24871"/>
    <cellStyle name="40% - Accent5 3 5 2 2 5" xfId="45663"/>
    <cellStyle name="40% - Accent5 3 5 2 3" xfId="7107"/>
    <cellStyle name="40% - Accent5 3 5 2 3 2" xfId="17375"/>
    <cellStyle name="40% - Accent5 3 5 2 3 2 2" xfId="37904"/>
    <cellStyle name="40% - Accent5 3 5 2 3 3" xfId="27639"/>
    <cellStyle name="40% - Accent5 3 5 2 4" xfId="12119"/>
    <cellStyle name="40% - Accent5 3 5 2 4 2" xfId="32648"/>
    <cellStyle name="40% - Accent5 3 5 2 5" xfId="22383"/>
    <cellStyle name="40% - Accent5 3 5 2 6" xfId="43175"/>
    <cellStyle name="40% - Accent5 3 5 3" xfId="3094"/>
    <cellStyle name="40% - Accent5 3 5 3 2" xfId="8350"/>
    <cellStyle name="40% - Accent5 3 5 3 2 2" xfId="18618"/>
    <cellStyle name="40% - Accent5 3 5 3 2 2 2" xfId="39147"/>
    <cellStyle name="40% - Accent5 3 5 3 2 3" xfId="28882"/>
    <cellStyle name="40% - Accent5 3 5 3 3" xfId="13362"/>
    <cellStyle name="40% - Accent5 3 5 3 3 2" xfId="33891"/>
    <cellStyle name="40% - Accent5 3 5 3 4" xfId="23626"/>
    <cellStyle name="40% - Accent5 3 5 3 5" xfId="44418"/>
    <cellStyle name="40% - Accent5 3 5 4" xfId="5862"/>
    <cellStyle name="40% - Accent5 3 5 4 2" xfId="16130"/>
    <cellStyle name="40% - Accent5 3 5 4 2 2" xfId="36659"/>
    <cellStyle name="40% - Accent5 3 5 4 3" xfId="26394"/>
    <cellStyle name="40% - Accent5 3 5 5" xfId="10874"/>
    <cellStyle name="40% - Accent5 3 5 5 2" xfId="31403"/>
    <cellStyle name="40% - Accent5 3 5 6" xfId="21138"/>
    <cellStyle name="40% - Accent5 3 5 7" xfId="41930"/>
    <cellStyle name="40% - Accent5 3 6" xfId="1099"/>
    <cellStyle name="40% - Accent5 3 6 2" xfId="2348"/>
    <cellStyle name="40% - Accent5 3 6 2 2" xfId="4836"/>
    <cellStyle name="40% - Accent5 3 6 2 2 2" xfId="10092"/>
    <cellStyle name="40% - Accent5 3 6 2 2 2 2" xfId="20360"/>
    <cellStyle name="40% - Accent5 3 6 2 2 2 2 2" xfId="40889"/>
    <cellStyle name="40% - Accent5 3 6 2 2 2 3" xfId="30624"/>
    <cellStyle name="40% - Accent5 3 6 2 2 3" xfId="15104"/>
    <cellStyle name="40% - Accent5 3 6 2 2 3 2" xfId="35633"/>
    <cellStyle name="40% - Accent5 3 6 2 2 4" xfId="25368"/>
    <cellStyle name="40% - Accent5 3 6 2 2 5" xfId="46160"/>
    <cellStyle name="40% - Accent5 3 6 2 3" xfId="7604"/>
    <cellStyle name="40% - Accent5 3 6 2 3 2" xfId="17872"/>
    <cellStyle name="40% - Accent5 3 6 2 3 2 2" xfId="38401"/>
    <cellStyle name="40% - Accent5 3 6 2 3 3" xfId="28136"/>
    <cellStyle name="40% - Accent5 3 6 2 4" xfId="12616"/>
    <cellStyle name="40% - Accent5 3 6 2 4 2" xfId="33145"/>
    <cellStyle name="40% - Accent5 3 6 2 5" xfId="22880"/>
    <cellStyle name="40% - Accent5 3 6 2 6" xfId="43672"/>
    <cellStyle name="40% - Accent5 3 6 3" xfId="3591"/>
    <cellStyle name="40% - Accent5 3 6 3 2" xfId="8847"/>
    <cellStyle name="40% - Accent5 3 6 3 2 2" xfId="19115"/>
    <cellStyle name="40% - Accent5 3 6 3 2 2 2" xfId="39644"/>
    <cellStyle name="40% - Accent5 3 6 3 2 3" xfId="29379"/>
    <cellStyle name="40% - Accent5 3 6 3 3" xfId="13859"/>
    <cellStyle name="40% - Accent5 3 6 3 3 2" xfId="34388"/>
    <cellStyle name="40% - Accent5 3 6 3 4" xfId="24123"/>
    <cellStyle name="40% - Accent5 3 6 3 5" xfId="44915"/>
    <cellStyle name="40% - Accent5 3 6 4" xfId="6359"/>
    <cellStyle name="40% - Accent5 3 6 4 2" xfId="16627"/>
    <cellStyle name="40% - Accent5 3 6 4 2 2" xfId="37156"/>
    <cellStyle name="40% - Accent5 3 6 4 3" xfId="26891"/>
    <cellStyle name="40% - Accent5 3 6 5" xfId="11371"/>
    <cellStyle name="40% - Accent5 3 6 5 2" xfId="31900"/>
    <cellStyle name="40% - Accent5 3 6 6" xfId="21635"/>
    <cellStyle name="40% - Accent5 3 6 7" xfId="42427"/>
    <cellStyle name="40% - Accent5 3 7" xfId="1352"/>
    <cellStyle name="40% - Accent5 3 7 2" xfId="3841"/>
    <cellStyle name="40% - Accent5 3 7 2 2" xfId="9097"/>
    <cellStyle name="40% - Accent5 3 7 2 2 2" xfId="19365"/>
    <cellStyle name="40% - Accent5 3 7 2 2 2 2" xfId="39894"/>
    <cellStyle name="40% - Accent5 3 7 2 2 3" xfId="29629"/>
    <cellStyle name="40% - Accent5 3 7 2 3" xfId="14109"/>
    <cellStyle name="40% - Accent5 3 7 2 3 2" xfId="34638"/>
    <cellStyle name="40% - Accent5 3 7 2 4" xfId="24373"/>
    <cellStyle name="40% - Accent5 3 7 2 5" xfId="45165"/>
    <cellStyle name="40% - Accent5 3 7 3" xfId="6609"/>
    <cellStyle name="40% - Accent5 3 7 3 2" xfId="16877"/>
    <cellStyle name="40% - Accent5 3 7 3 2 2" xfId="37406"/>
    <cellStyle name="40% - Accent5 3 7 3 3" xfId="27141"/>
    <cellStyle name="40% - Accent5 3 7 4" xfId="11621"/>
    <cellStyle name="40% - Accent5 3 7 4 2" xfId="32150"/>
    <cellStyle name="40% - Accent5 3 7 5" xfId="21885"/>
    <cellStyle name="40% - Accent5 3 7 6" xfId="42677"/>
    <cellStyle name="40% - Accent5 3 8" xfId="2596"/>
    <cellStyle name="40% - Accent5 3 8 2" xfId="7852"/>
    <cellStyle name="40% - Accent5 3 8 2 2" xfId="18120"/>
    <cellStyle name="40% - Accent5 3 8 2 2 2" xfId="38649"/>
    <cellStyle name="40% - Accent5 3 8 2 3" xfId="28384"/>
    <cellStyle name="40% - Accent5 3 8 3" xfId="12864"/>
    <cellStyle name="40% - Accent5 3 8 3 2" xfId="33393"/>
    <cellStyle name="40% - Accent5 3 8 4" xfId="23128"/>
    <cellStyle name="40% - Accent5 3 8 5" xfId="43920"/>
    <cellStyle name="40% - Accent5 3 9" xfId="5364"/>
    <cellStyle name="40% - Accent5 3 9 2" xfId="15632"/>
    <cellStyle name="40% - Accent5 3 9 2 2" xfId="36161"/>
    <cellStyle name="40% - Accent5 3 9 3" xfId="25896"/>
    <cellStyle name="40% - Accent5 3 9 4" xfId="41432"/>
    <cellStyle name="40% - Accent5 4" xfId="113"/>
    <cellStyle name="40% - Accent5 4 10" xfId="10396"/>
    <cellStyle name="40% - Accent5 4 10 2" xfId="30925"/>
    <cellStyle name="40% - Accent5 4 11" xfId="20660"/>
    <cellStyle name="40% - Accent5 4 12" xfId="41204"/>
    <cellStyle name="40% - Accent5 4 2" xfId="234"/>
    <cellStyle name="40% - Accent5 4 2 10" xfId="20777"/>
    <cellStyle name="40% - Accent5 4 2 11" xfId="41321"/>
    <cellStyle name="40% - Accent5 4 2 2" xfId="487"/>
    <cellStyle name="40% - Accent5 4 2 2 2" xfId="988"/>
    <cellStyle name="40% - Accent5 4 2 2 2 2" xfId="2237"/>
    <cellStyle name="40% - Accent5 4 2 2 2 2 2" xfId="4725"/>
    <cellStyle name="40% - Accent5 4 2 2 2 2 2 2" xfId="9981"/>
    <cellStyle name="40% - Accent5 4 2 2 2 2 2 2 2" xfId="20249"/>
    <cellStyle name="40% - Accent5 4 2 2 2 2 2 2 2 2" xfId="40778"/>
    <cellStyle name="40% - Accent5 4 2 2 2 2 2 2 3" xfId="30513"/>
    <cellStyle name="40% - Accent5 4 2 2 2 2 2 3" xfId="14993"/>
    <cellStyle name="40% - Accent5 4 2 2 2 2 2 3 2" xfId="35522"/>
    <cellStyle name="40% - Accent5 4 2 2 2 2 2 4" xfId="25257"/>
    <cellStyle name="40% - Accent5 4 2 2 2 2 2 5" xfId="46049"/>
    <cellStyle name="40% - Accent5 4 2 2 2 2 3" xfId="7493"/>
    <cellStyle name="40% - Accent5 4 2 2 2 2 3 2" xfId="17761"/>
    <cellStyle name="40% - Accent5 4 2 2 2 2 3 2 2" xfId="38290"/>
    <cellStyle name="40% - Accent5 4 2 2 2 2 3 3" xfId="28025"/>
    <cellStyle name="40% - Accent5 4 2 2 2 2 4" xfId="12505"/>
    <cellStyle name="40% - Accent5 4 2 2 2 2 4 2" xfId="33034"/>
    <cellStyle name="40% - Accent5 4 2 2 2 2 5" xfId="22769"/>
    <cellStyle name="40% - Accent5 4 2 2 2 2 6" xfId="43561"/>
    <cellStyle name="40% - Accent5 4 2 2 2 3" xfId="3480"/>
    <cellStyle name="40% - Accent5 4 2 2 2 3 2" xfId="8736"/>
    <cellStyle name="40% - Accent5 4 2 2 2 3 2 2" xfId="19004"/>
    <cellStyle name="40% - Accent5 4 2 2 2 3 2 2 2" xfId="39533"/>
    <cellStyle name="40% - Accent5 4 2 2 2 3 2 3" xfId="29268"/>
    <cellStyle name="40% - Accent5 4 2 2 2 3 3" xfId="13748"/>
    <cellStyle name="40% - Accent5 4 2 2 2 3 3 2" xfId="34277"/>
    <cellStyle name="40% - Accent5 4 2 2 2 3 4" xfId="24012"/>
    <cellStyle name="40% - Accent5 4 2 2 2 3 5" xfId="44804"/>
    <cellStyle name="40% - Accent5 4 2 2 2 4" xfId="6248"/>
    <cellStyle name="40% - Accent5 4 2 2 2 4 2" xfId="16516"/>
    <cellStyle name="40% - Accent5 4 2 2 2 4 2 2" xfId="37045"/>
    <cellStyle name="40% - Accent5 4 2 2 2 4 3" xfId="26780"/>
    <cellStyle name="40% - Accent5 4 2 2 2 5" xfId="11260"/>
    <cellStyle name="40% - Accent5 4 2 2 2 5 2" xfId="31789"/>
    <cellStyle name="40% - Accent5 4 2 2 2 6" xfId="21524"/>
    <cellStyle name="40% - Accent5 4 2 2 2 7" xfId="42316"/>
    <cellStyle name="40% - Accent5 4 2 2 3" xfId="1738"/>
    <cellStyle name="40% - Accent5 4 2 2 3 2" xfId="4227"/>
    <cellStyle name="40% - Accent5 4 2 2 3 2 2" xfId="9483"/>
    <cellStyle name="40% - Accent5 4 2 2 3 2 2 2" xfId="19751"/>
    <cellStyle name="40% - Accent5 4 2 2 3 2 2 2 2" xfId="40280"/>
    <cellStyle name="40% - Accent5 4 2 2 3 2 2 3" xfId="30015"/>
    <cellStyle name="40% - Accent5 4 2 2 3 2 3" xfId="14495"/>
    <cellStyle name="40% - Accent5 4 2 2 3 2 3 2" xfId="35024"/>
    <cellStyle name="40% - Accent5 4 2 2 3 2 4" xfId="24759"/>
    <cellStyle name="40% - Accent5 4 2 2 3 2 5" xfId="45551"/>
    <cellStyle name="40% - Accent5 4 2 2 3 3" xfId="6995"/>
    <cellStyle name="40% - Accent5 4 2 2 3 3 2" xfId="17263"/>
    <cellStyle name="40% - Accent5 4 2 2 3 3 2 2" xfId="37792"/>
    <cellStyle name="40% - Accent5 4 2 2 3 3 3" xfId="27527"/>
    <cellStyle name="40% - Accent5 4 2 2 3 4" xfId="12007"/>
    <cellStyle name="40% - Accent5 4 2 2 3 4 2" xfId="32536"/>
    <cellStyle name="40% - Accent5 4 2 2 3 5" xfId="22271"/>
    <cellStyle name="40% - Accent5 4 2 2 3 6" xfId="43063"/>
    <cellStyle name="40% - Accent5 4 2 2 4" xfId="2982"/>
    <cellStyle name="40% - Accent5 4 2 2 4 2" xfId="8238"/>
    <cellStyle name="40% - Accent5 4 2 2 4 2 2" xfId="18506"/>
    <cellStyle name="40% - Accent5 4 2 2 4 2 2 2" xfId="39035"/>
    <cellStyle name="40% - Accent5 4 2 2 4 2 3" xfId="28770"/>
    <cellStyle name="40% - Accent5 4 2 2 4 3" xfId="13250"/>
    <cellStyle name="40% - Accent5 4 2 2 4 3 2" xfId="33779"/>
    <cellStyle name="40% - Accent5 4 2 2 4 4" xfId="23514"/>
    <cellStyle name="40% - Accent5 4 2 2 4 5" xfId="44306"/>
    <cellStyle name="40% - Accent5 4 2 2 5" xfId="5750"/>
    <cellStyle name="40% - Accent5 4 2 2 5 2" xfId="16018"/>
    <cellStyle name="40% - Accent5 4 2 2 5 2 2" xfId="36547"/>
    <cellStyle name="40% - Accent5 4 2 2 5 3" xfId="26282"/>
    <cellStyle name="40% - Accent5 4 2 2 6" xfId="10762"/>
    <cellStyle name="40% - Accent5 4 2 2 6 2" xfId="31291"/>
    <cellStyle name="40% - Accent5 4 2 2 7" xfId="21026"/>
    <cellStyle name="40% - Accent5 4 2 2 8" xfId="41818"/>
    <cellStyle name="40% - Accent5 4 2 3" xfId="739"/>
    <cellStyle name="40% - Accent5 4 2 3 2" xfId="1988"/>
    <cellStyle name="40% - Accent5 4 2 3 2 2" xfId="4476"/>
    <cellStyle name="40% - Accent5 4 2 3 2 2 2" xfId="9732"/>
    <cellStyle name="40% - Accent5 4 2 3 2 2 2 2" xfId="20000"/>
    <cellStyle name="40% - Accent5 4 2 3 2 2 2 2 2" xfId="40529"/>
    <cellStyle name="40% - Accent5 4 2 3 2 2 2 3" xfId="30264"/>
    <cellStyle name="40% - Accent5 4 2 3 2 2 3" xfId="14744"/>
    <cellStyle name="40% - Accent5 4 2 3 2 2 3 2" xfId="35273"/>
    <cellStyle name="40% - Accent5 4 2 3 2 2 4" xfId="25008"/>
    <cellStyle name="40% - Accent5 4 2 3 2 2 5" xfId="45800"/>
    <cellStyle name="40% - Accent5 4 2 3 2 3" xfId="7244"/>
    <cellStyle name="40% - Accent5 4 2 3 2 3 2" xfId="17512"/>
    <cellStyle name="40% - Accent5 4 2 3 2 3 2 2" xfId="38041"/>
    <cellStyle name="40% - Accent5 4 2 3 2 3 3" xfId="27776"/>
    <cellStyle name="40% - Accent5 4 2 3 2 4" xfId="12256"/>
    <cellStyle name="40% - Accent5 4 2 3 2 4 2" xfId="32785"/>
    <cellStyle name="40% - Accent5 4 2 3 2 5" xfId="22520"/>
    <cellStyle name="40% - Accent5 4 2 3 2 6" xfId="43312"/>
    <cellStyle name="40% - Accent5 4 2 3 3" xfId="3231"/>
    <cellStyle name="40% - Accent5 4 2 3 3 2" xfId="8487"/>
    <cellStyle name="40% - Accent5 4 2 3 3 2 2" xfId="18755"/>
    <cellStyle name="40% - Accent5 4 2 3 3 2 2 2" xfId="39284"/>
    <cellStyle name="40% - Accent5 4 2 3 3 2 3" xfId="29019"/>
    <cellStyle name="40% - Accent5 4 2 3 3 3" xfId="13499"/>
    <cellStyle name="40% - Accent5 4 2 3 3 3 2" xfId="34028"/>
    <cellStyle name="40% - Accent5 4 2 3 3 4" xfId="23763"/>
    <cellStyle name="40% - Accent5 4 2 3 3 5" xfId="44555"/>
    <cellStyle name="40% - Accent5 4 2 3 4" xfId="5999"/>
    <cellStyle name="40% - Accent5 4 2 3 4 2" xfId="16267"/>
    <cellStyle name="40% - Accent5 4 2 3 4 2 2" xfId="36796"/>
    <cellStyle name="40% - Accent5 4 2 3 4 3" xfId="26531"/>
    <cellStyle name="40% - Accent5 4 2 3 5" xfId="11011"/>
    <cellStyle name="40% - Accent5 4 2 3 5 2" xfId="31540"/>
    <cellStyle name="40% - Accent5 4 2 3 6" xfId="21275"/>
    <cellStyle name="40% - Accent5 4 2 3 7" xfId="42067"/>
    <cellStyle name="40% - Accent5 4 2 4" xfId="1236"/>
    <cellStyle name="40% - Accent5 4 2 4 2" xfId="2485"/>
    <cellStyle name="40% - Accent5 4 2 4 2 2" xfId="4973"/>
    <cellStyle name="40% - Accent5 4 2 4 2 2 2" xfId="10229"/>
    <cellStyle name="40% - Accent5 4 2 4 2 2 2 2" xfId="20497"/>
    <cellStyle name="40% - Accent5 4 2 4 2 2 2 2 2" xfId="41026"/>
    <cellStyle name="40% - Accent5 4 2 4 2 2 2 3" xfId="30761"/>
    <cellStyle name="40% - Accent5 4 2 4 2 2 3" xfId="15241"/>
    <cellStyle name="40% - Accent5 4 2 4 2 2 3 2" xfId="35770"/>
    <cellStyle name="40% - Accent5 4 2 4 2 2 4" xfId="25505"/>
    <cellStyle name="40% - Accent5 4 2 4 2 2 5" xfId="46297"/>
    <cellStyle name="40% - Accent5 4 2 4 2 3" xfId="7741"/>
    <cellStyle name="40% - Accent5 4 2 4 2 3 2" xfId="18009"/>
    <cellStyle name="40% - Accent5 4 2 4 2 3 2 2" xfId="38538"/>
    <cellStyle name="40% - Accent5 4 2 4 2 3 3" xfId="28273"/>
    <cellStyle name="40% - Accent5 4 2 4 2 4" xfId="12753"/>
    <cellStyle name="40% - Accent5 4 2 4 2 4 2" xfId="33282"/>
    <cellStyle name="40% - Accent5 4 2 4 2 5" xfId="23017"/>
    <cellStyle name="40% - Accent5 4 2 4 2 6" xfId="43809"/>
    <cellStyle name="40% - Accent5 4 2 4 3" xfId="3728"/>
    <cellStyle name="40% - Accent5 4 2 4 3 2" xfId="8984"/>
    <cellStyle name="40% - Accent5 4 2 4 3 2 2" xfId="19252"/>
    <cellStyle name="40% - Accent5 4 2 4 3 2 2 2" xfId="39781"/>
    <cellStyle name="40% - Accent5 4 2 4 3 2 3" xfId="29516"/>
    <cellStyle name="40% - Accent5 4 2 4 3 3" xfId="13996"/>
    <cellStyle name="40% - Accent5 4 2 4 3 3 2" xfId="34525"/>
    <cellStyle name="40% - Accent5 4 2 4 3 4" xfId="24260"/>
    <cellStyle name="40% - Accent5 4 2 4 3 5" xfId="45052"/>
    <cellStyle name="40% - Accent5 4 2 4 4" xfId="6496"/>
    <cellStyle name="40% - Accent5 4 2 4 4 2" xfId="16764"/>
    <cellStyle name="40% - Accent5 4 2 4 4 2 2" xfId="37293"/>
    <cellStyle name="40% - Accent5 4 2 4 4 3" xfId="27028"/>
    <cellStyle name="40% - Accent5 4 2 4 5" xfId="11508"/>
    <cellStyle name="40% - Accent5 4 2 4 5 2" xfId="32037"/>
    <cellStyle name="40% - Accent5 4 2 4 6" xfId="21772"/>
    <cellStyle name="40% - Accent5 4 2 4 7" xfId="42564"/>
    <cellStyle name="40% - Accent5 4 2 5" xfId="1489"/>
    <cellStyle name="40% - Accent5 4 2 5 2" xfId="3978"/>
    <cellStyle name="40% - Accent5 4 2 5 2 2" xfId="9234"/>
    <cellStyle name="40% - Accent5 4 2 5 2 2 2" xfId="19502"/>
    <cellStyle name="40% - Accent5 4 2 5 2 2 2 2" xfId="40031"/>
    <cellStyle name="40% - Accent5 4 2 5 2 2 3" xfId="29766"/>
    <cellStyle name="40% - Accent5 4 2 5 2 3" xfId="14246"/>
    <cellStyle name="40% - Accent5 4 2 5 2 3 2" xfId="34775"/>
    <cellStyle name="40% - Accent5 4 2 5 2 4" xfId="24510"/>
    <cellStyle name="40% - Accent5 4 2 5 2 5" xfId="45302"/>
    <cellStyle name="40% - Accent5 4 2 5 3" xfId="6746"/>
    <cellStyle name="40% - Accent5 4 2 5 3 2" xfId="17014"/>
    <cellStyle name="40% - Accent5 4 2 5 3 2 2" xfId="37543"/>
    <cellStyle name="40% - Accent5 4 2 5 3 3" xfId="27278"/>
    <cellStyle name="40% - Accent5 4 2 5 4" xfId="11758"/>
    <cellStyle name="40% - Accent5 4 2 5 4 2" xfId="32287"/>
    <cellStyle name="40% - Accent5 4 2 5 5" xfId="22022"/>
    <cellStyle name="40% - Accent5 4 2 5 6" xfId="42814"/>
    <cellStyle name="40% - Accent5 4 2 6" xfId="2733"/>
    <cellStyle name="40% - Accent5 4 2 6 2" xfId="7989"/>
    <cellStyle name="40% - Accent5 4 2 6 2 2" xfId="18257"/>
    <cellStyle name="40% - Accent5 4 2 6 2 2 2" xfId="38786"/>
    <cellStyle name="40% - Accent5 4 2 6 2 3" xfId="28521"/>
    <cellStyle name="40% - Accent5 4 2 6 3" xfId="13001"/>
    <cellStyle name="40% - Accent5 4 2 6 3 2" xfId="33530"/>
    <cellStyle name="40% - Accent5 4 2 6 4" xfId="23265"/>
    <cellStyle name="40% - Accent5 4 2 6 5" xfId="44057"/>
    <cellStyle name="40% - Accent5 4 2 7" xfId="5501"/>
    <cellStyle name="40% - Accent5 4 2 7 2" xfId="15769"/>
    <cellStyle name="40% - Accent5 4 2 7 2 2" xfId="36298"/>
    <cellStyle name="40% - Accent5 4 2 7 3" xfId="26033"/>
    <cellStyle name="40% - Accent5 4 2 7 4" xfId="41569"/>
    <cellStyle name="40% - Accent5 4 2 8" xfId="5253"/>
    <cellStyle name="40% - Accent5 4 2 8 2" xfId="15521"/>
    <cellStyle name="40% - Accent5 4 2 8 2 2" xfId="36050"/>
    <cellStyle name="40% - Accent5 4 2 8 3" xfId="25785"/>
    <cellStyle name="40% - Accent5 4 2 9" xfId="10513"/>
    <cellStyle name="40% - Accent5 4 2 9 2" xfId="31042"/>
    <cellStyle name="40% - Accent5 4 3" xfId="370"/>
    <cellStyle name="40% - Accent5 4 3 2" xfId="871"/>
    <cellStyle name="40% - Accent5 4 3 2 2" xfId="2120"/>
    <cellStyle name="40% - Accent5 4 3 2 2 2" xfId="4608"/>
    <cellStyle name="40% - Accent5 4 3 2 2 2 2" xfId="9864"/>
    <cellStyle name="40% - Accent5 4 3 2 2 2 2 2" xfId="20132"/>
    <cellStyle name="40% - Accent5 4 3 2 2 2 2 2 2" xfId="40661"/>
    <cellStyle name="40% - Accent5 4 3 2 2 2 2 3" xfId="30396"/>
    <cellStyle name="40% - Accent5 4 3 2 2 2 3" xfId="14876"/>
    <cellStyle name="40% - Accent5 4 3 2 2 2 3 2" xfId="35405"/>
    <cellStyle name="40% - Accent5 4 3 2 2 2 4" xfId="25140"/>
    <cellStyle name="40% - Accent5 4 3 2 2 2 5" xfId="45932"/>
    <cellStyle name="40% - Accent5 4 3 2 2 3" xfId="7376"/>
    <cellStyle name="40% - Accent5 4 3 2 2 3 2" xfId="17644"/>
    <cellStyle name="40% - Accent5 4 3 2 2 3 2 2" xfId="38173"/>
    <cellStyle name="40% - Accent5 4 3 2 2 3 3" xfId="27908"/>
    <cellStyle name="40% - Accent5 4 3 2 2 4" xfId="12388"/>
    <cellStyle name="40% - Accent5 4 3 2 2 4 2" xfId="32917"/>
    <cellStyle name="40% - Accent5 4 3 2 2 5" xfId="22652"/>
    <cellStyle name="40% - Accent5 4 3 2 2 6" xfId="43444"/>
    <cellStyle name="40% - Accent5 4 3 2 3" xfId="3363"/>
    <cellStyle name="40% - Accent5 4 3 2 3 2" xfId="8619"/>
    <cellStyle name="40% - Accent5 4 3 2 3 2 2" xfId="18887"/>
    <cellStyle name="40% - Accent5 4 3 2 3 2 2 2" xfId="39416"/>
    <cellStyle name="40% - Accent5 4 3 2 3 2 3" xfId="29151"/>
    <cellStyle name="40% - Accent5 4 3 2 3 3" xfId="13631"/>
    <cellStyle name="40% - Accent5 4 3 2 3 3 2" xfId="34160"/>
    <cellStyle name="40% - Accent5 4 3 2 3 4" xfId="23895"/>
    <cellStyle name="40% - Accent5 4 3 2 3 5" xfId="44687"/>
    <cellStyle name="40% - Accent5 4 3 2 4" xfId="6131"/>
    <cellStyle name="40% - Accent5 4 3 2 4 2" xfId="16399"/>
    <cellStyle name="40% - Accent5 4 3 2 4 2 2" xfId="36928"/>
    <cellStyle name="40% - Accent5 4 3 2 4 3" xfId="26663"/>
    <cellStyle name="40% - Accent5 4 3 2 5" xfId="11143"/>
    <cellStyle name="40% - Accent5 4 3 2 5 2" xfId="31672"/>
    <cellStyle name="40% - Accent5 4 3 2 6" xfId="21407"/>
    <cellStyle name="40% - Accent5 4 3 2 7" xfId="42199"/>
    <cellStyle name="40% - Accent5 4 3 3" xfId="1621"/>
    <cellStyle name="40% - Accent5 4 3 3 2" xfId="4110"/>
    <cellStyle name="40% - Accent5 4 3 3 2 2" xfId="9366"/>
    <cellStyle name="40% - Accent5 4 3 3 2 2 2" xfId="19634"/>
    <cellStyle name="40% - Accent5 4 3 3 2 2 2 2" xfId="40163"/>
    <cellStyle name="40% - Accent5 4 3 3 2 2 3" xfId="29898"/>
    <cellStyle name="40% - Accent5 4 3 3 2 3" xfId="14378"/>
    <cellStyle name="40% - Accent5 4 3 3 2 3 2" xfId="34907"/>
    <cellStyle name="40% - Accent5 4 3 3 2 4" xfId="24642"/>
    <cellStyle name="40% - Accent5 4 3 3 2 5" xfId="45434"/>
    <cellStyle name="40% - Accent5 4 3 3 3" xfId="6878"/>
    <cellStyle name="40% - Accent5 4 3 3 3 2" xfId="17146"/>
    <cellStyle name="40% - Accent5 4 3 3 3 2 2" xfId="37675"/>
    <cellStyle name="40% - Accent5 4 3 3 3 3" xfId="27410"/>
    <cellStyle name="40% - Accent5 4 3 3 4" xfId="11890"/>
    <cellStyle name="40% - Accent5 4 3 3 4 2" xfId="32419"/>
    <cellStyle name="40% - Accent5 4 3 3 5" xfId="22154"/>
    <cellStyle name="40% - Accent5 4 3 3 6" xfId="42946"/>
    <cellStyle name="40% - Accent5 4 3 4" xfId="2865"/>
    <cellStyle name="40% - Accent5 4 3 4 2" xfId="8121"/>
    <cellStyle name="40% - Accent5 4 3 4 2 2" xfId="18389"/>
    <cellStyle name="40% - Accent5 4 3 4 2 2 2" xfId="38918"/>
    <cellStyle name="40% - Accent5 4 3 4 2 3" xfId="28653"/>
    <cellStyle name="40% - Accent5 4 3 4 3" xfId="13133"/>
    <cellStyle name="40% - Accent5 4 3 4 3 2" xfId="33662"/>
    <cellStyle name="40% - Accent5 4 3 4 4" xfId="23397"/>
    <cellStyle name="40% - Accent5 4 3 4 5" xfId="44189"/>
    <cellStyle name="40% - Accent5 4 3 5" xfId="5633"/>
    <cellStyle name="40% - Accent5 4 3 5 2" xfId="15901"/>
    <cellStyle name="40% - Accent5 4 3 5 2 2" xfId="36430"/>
    <cellStyle name="40% - Accent5 4 3 5 3" xfId="26165"/>
    <cellStyle name="40% - Accent5 4 3 6" xfId="10645"/>
    <cellStyle name="40% - Accent5 4 3 6 2" xfId="31174"/>
    <cellStyle name="40% - Accent5 4 3 7" xfId="20909"/>
    <cellStyle name="40% - Accent5 4 3 8" xfId="41701"/>
    <cellStyle name="40% - Accent5 4 4" xfId="622"/>
    <cellStyle name="40% - Accent5 4 4 2" xfId="1871"/>
    <cellStyle name="40% - Accent5 4 4 2 2" xfId="4359"/>
    <cellStyle name="40% - Accent5 4 4 2 2 2" xfId="9615"/>
    <cellStyle name="40% - Accent5 4 4 2 2 2 2" xfId="19883"/>
    <cellStyle name="40% - Accent5 4 4 2 2 2 2 2" xfId="40412"/>
    <cellStyle name="40% - Accent5 4 4 2 2 2 3" xfId="30147"/>
    <cellStyle name="40% - Accent5 4 4 2 2 3" xfId="14627"/>
    <cellStyle name="40% - Accent5 4 4 2 2 3 2" xfId="35156"/>
    <cellStyle name="40% - Accent5 4 4 2 2 4" xfId="24891"/>
    <cellStyle name="40% - Accent5 4 4 2 2 5" xfId="45683"/>
    <cellStyle name="40% - Accent5 4 4 2 3" xfId="7127"/>
    <cellStyle name="40% - Accent5 4 4 2 3 2" xfId="17395"/>
    <cellStyle name="40% - Accent5 4 4 2 3 2 2" xfId="37924"/>
    <cellStyle name="40% - Accent5 4 4 2 3 3" xfId="27659"/>
    <cellStyle name="40% - Accent5 4 4 2 4" xfId="12139"/>
    <cellStyle name="40% - Accent5 4 4 2 4 2" xfId="32668"/>
    <cellStyle name="40% - Accent5 4 4 2 5" xfId="22403"/>
    <cellStyle name="40% - Accent5 4 4 2 6" xfId="43195"/>
    <cellStyle name="40% - Accent5 4 4 3" xfId="3114"/>
    <cellStyle name="40% - Accent5 4 4 3 2" xfId="8370"/>
    <cellStyle name="40% - Accent5 4 4 3 2 2" xfId="18638"/>
    <cellStyle name="40% - Accent5 4 4 3 2 2 2" xfId="39167"/>
    <cellStyle name="40% - Accent5 4 4 3 2 3" xfId="28902"/>
    <cellStyle name="40% - Accent5 4 4 3 3" xfId="13382"/>
    <cellStyle name="40% - Accent5 4 4 3 3 2" xfId="33911"/>
    <cellStyle name="40% - Accent5 4 4 3 4" xfId="23646"/>
    <cellStyle name="40% - Accent5 4 4 3 5" xfId="44438"/>
    <cellStyle name="40% - Accent5 4 4 4" xfId="5882"/>
    <cellStyle name="40% - Accent5 4 4 4 2" xfId="16150"/>
    <cellStyle name="40% - Accent5 4 4 4 2 2" xfId="36679"/>
    <cellStyle name="40% - Accent5 4 4 4 3" xfId="26414"/>
    <cellStyle name="40% - Accent5 4 4 5" xfId="10894"/>
    <cellStyle name="40% - Accent5 4 4 5 2" xfId="31423"/>
    <cellStyle name="40% - Accent5 4 4 6" xfId="21158"/>
    <cellStyle name="40% - Accent5 4 4 7" xfId="41950"/>
    <cellStyle name="40% - Accent5 4 5" xfId="1119"/>
    <cellStyle name="40% - Accent5 4 5 2" xfId="2368"/>
    <cellStyle name="40% - Accent5 4 5 2 2" xfId="4856"/>
    <cellStyle name="40% - Accent5 4 5 2 2 2" xfId="10112"/>
    <cellStyle name="40% - Accent5 4 5 2 2 2 2" xfId="20380"/>
    <cellStyle name="40% - Accent5 4 5 2 2 2 2 2" xfId="40909"/>
    <cellStyle name="40% - Accent5 4 5 2 2 2 3" xfId="30644"/>
    <cellStyle name="40% - Accent5 4 5 2 2 3" xfId="15124"/>
    <cellStyle name="40% - Accent5 4 5 2 2 3 2" xfId="35653"/>
    <cellStyle name="40% - Accent5 4 5 2 2 4" xfId="25388"/>
    <cellStyle name="40% - Accent5 4 5 2 2 5" xfId="46180"/>
    <cellStyle name="40% - Accent5 4 5 2 3" xfId="7624"/>
    <cellStyle name="40% - Accent5 4 5 2 3 2" xfId="17892"/>
    <cellStyle name="40% - Accent5 4 5 2 3 2 2" xfId="38421"/>
    <cellStyle name="40% - Accent5 4 5 2 3 3" xfId="28156"/>
    <cellStyle name="40% - Accent5 4 5 2 4" xfId="12636"/>
    <cellStyle name="40% - Accent5 4 5 2 4 2" xfId="33165"/>
    <cellStyle name="40% - Accent5 4 5 2 5" xfId="22900"/>
    <cellStyle name="40% - Accent5 4 5 2 6" xfId="43692"/>
    <cellStyle name="40% - Accent5 4 5 3" xfId="3611"/>
    <cellStyle name="40% - Accent5 4 5 3 2" xfId="8867"/>
    <cellStyle name="40% - Accent5 4 5 3 2 2" xfId="19135"/>
    <cellStyle name="40% - Accent5 4 5 3 2 2 2" xfId="39664"/>
    <cellStyle name="40% - Accent5 4 5 3 2 3" xfId="29399"/>
    <cellStyle name="40% - Accent5 4 5 3 3" xfId="13879"/>
    <cellStyle name="40% - Accent5 4 5 3 3 2" xfId="34408"/>
    <cellStyle name="40% - Accent5 4 5 3 4" xfId="24143"/>
    <cellStyle name="40% - Accent5 4 5 3 5" xfId="44935"/>
    <cellStyle name="40% - Accent5 4 5 4" xfId="6379"/>
    <cellStyle name="40% - Accent5 4 5 4 2" xfId="16647"/>
    <cellStyle name="40% - Accent5 4 5 4 2 2" xfId="37176"/>
    <cellStyle name="40% - Accent5 4 5 4 3" xfId="26911"/>
    <cellStyle name="40% - Accent5 4 5 5" xfId="11391"/>
    <cellStyle name="40% - Accent5 4 5 5 2" xfId="31920"/>
    <cellStyle name="40% - Accent5 4 5 6" xfId="21655"/>
    <cellStyle name="40% - Accent5 4 5 7" xfId="42447"/>
    <cellStyle name="40% - Accent5 4 6" xfId="1372"/>
    <cellStyle name="40% - Accent5 4 6 2" xfId="3861"/>
    <cellStyle name="40% - Accent5 4 6 2 2" xfId="9117"/>
    <cellStyle name="40% - Accent5 4 6 2 2 2" xfId="19385"/>
    <cellStyle name="40% - Accent5 4 6 2 2 2 2" xfId="39914"/>
    <cellStyle name="40% - Accent5 4 6 2 2 3" xfId="29649"/>
    <cellStyle name="40% - Accent5 4 6 2 3" xfId="14129"/>
    <cellStyle name="40% - Accent5 4 6 2 3 2" xfId="34658"/>
    <cellStyle name="40% - Accent5 4 6 2 4" xfId="24393"/>
    <cellStyle name="40% - Accent5 4 6 2 5" xfId="45185"/>
    <cellStyle name="40% - Accent5 4 6 3" xfId="6629"/>
    <cellStyle name="40% - Accent5 4 6 3 2" xfId="16897"/>
    <cellStyle name="40% - Accent5 4 6 3 2 2" xfId="37426"/>
    <cellStyle name="40% - Accent5 4 6 3 3" xfId="27161"/>
    <cellStyle name="40% - Accent5 4 6 4" xfId="11641"/>
    <cellStyle name="40% - Accent5 4 6 4 2" xfId="32170"/>
    <cellStyle name="40% - Accent5 4 6 5" xfId="21905"/>
    <cellStyle name="40% - Accent5 4 6 6" xfId="42697"/>
    <cellStyle name="40% - Accent5 4 7" xfId="2616"/>
    <cellStyle name="40% - Accent5 4 7 2" xfId="7872"/>
    <cellStyle name="40% - Accent5 4 7 2 2" xfId="18140"/>
    <cellStyle name="40% - Accent5 4 7 2 2 2" xfId="38669"/>
    <cellStyle name="40% - Accent5 4 7 2 3" xfId="28404"/>
    <cellStyle name="40% - Accent5 4 7 3" xfId="12884"/>
    <cellStyle name="40% - Accent5 4 7 3 2" xfId="33413"/>
    <cellStyle name="40% - Accent5 4 7 4" xfId="23148"/>
    <cellStyle name="40% - Accent5 4 7 5" xfId="43940"/>
    <cellStyle name="40% - Accent5 4 8" xfId="5384"/>
    <cellStyle name="40% - Accent5 4 8 2" xfId="15652"/>
    <cellStyle name="40% - Accent5 4 8 2 2" xfId="36181"/>
    <cellStyle name="40% - Accent5 4 8 3" xfId="25916"/>
    <cellStyle name="40% - Accent5 4 8 4" xfId="41452"/>
    <cellStyle name="40% - Accent5 4 9" xfId="5136"/>
    <cellStyle name="40% - Accent5 4 9 2" xfId="15404"/>
    <cellStyle name="40% - Accent5 4 9 2 2" xfId="35933"/>
    <cellStyle name="40% - Accent5 4 9 3" xfId="25668"/>
    <cellStyle name="40% - Accent5 5" xfId="176"/>
    <cellStyle name="40% - Accent5 5 10" xfId="20719"/>
    <cellStyle name="40% - Accent5 5 11" xfId="41263"/>
    <cellStyle name="40% - Accent5 5 2" xfId="429"/>
    <cellStyle name="40% - Accent5 5 2 2" xfId="930"/>
    <cellStyle name="40% - Accent5 5 2 2 2" xfId="2179"/>
    <cellStyle name="40% - Accent5 5 2 2 2 2" xfId="4667"/>
    <cellStyle name="40% - Accent5 5 2 2 2 2 2" xfId="9923"/>
    <cellStyle name="40% - Accent5 5 2 2 2 2 2 2" xfId="20191"/>
    <cellStyle name="40% - Accent5 5 2 2 2 2 2 2 2" xfId="40720"/>
    <cellStyle name="40% - Accent5 5 2 2 2 2 2 3" xfId="30455"/>
    <cellStyle name="40% - Accent5 5 2 2 2 2 3" xfId="14935"/>
    <cellStyle name="40% - Accent5 5 2 2 2 2 3 2" xfId="35464"/>
    <cellStyle name="40% - Accent5 5 2 2 2 2 4" xfId="25199"/>
    <cellStyle name="40% - Accent5 5 2 2 2 2 5" xfId="45991"/>
    <cellStyle name="40% - Accent5 5 2 2 2 3" xfId="7435"/>
    <cellStyle name="40% - Accent5 5 2 2 2 3 2" xfId="17703"/>
    <cellStyle name="40% - Accent5 5 2 2 2 3 2 2" xfId="38232"/>
    <cellStyle name="40% - Accent5 5 2 2 2 3 3" xfId="27967"/>
    <cellStyle name="40% - Accent5 5 2 2 2 4" xfId="12447"/>
    <cellStyle name="40% - Accent5 5 2 2 2 4 2" xfId="32976"/>
    <cellStyle name="40% - Accent5 5 2 2 2 5" xfId="22711"/>
    <cellStyle name="40% - Accent5 5 2 2 2 6" xfId="43503"/>
    <cellStyle name="40% - Accent5 5 2 2 3" xfId="3422"/>
    <cellStyle name="40% - Accent5 5 2 2 3 2" xfId="8678"/>
    <cellStyle name="40% - Accent5 5 2 2 3 2 2" xfId="18946"/>
    <cellStyle name="40% - Accent5 5 2 2 3 2 2 2" xfId="39475"/>
    <cellStyle name="40% - Accent5 5 2 2 3 2 3" xfId="29210"/>
    <cellStyle name="40% - Accent5 5 2 2 3 3" xfId="13690"/>
    <cellStyle name="40% - Accent5 5 2 2 3 3 2" xfId="34219"/>
    <cellStyle name="40% - Accent5 5 2 2 3 4" xfId="23954"/>
    <cellStyle name="40% - Accent5 5 2 2 3 5" xfId="44746"/>
    <cellStyle name="40% - Accent5 5 2 2 4" xfId="6190"/>
    <cellStyle name="40% - Accent5 5 2 2 4 2" xfId="16458"/>
    <cellStyle name="40% - Accent5 5 2 2 4 2 2" xfId="36987"/>
    <cellStyle name="40% - Accent5 5 2 2 4 3" xfId="26722"/>
    <cellStyle name="40% - Accent5 5 2 2 5" xfId="11202"/>
    <cellStyle name="40% - Accent5 5 2 2 5 2" xfId="31731"/>
    <cellStyle name="40% - Accent5 5 2 2 6" xfId="21466"/>
    <cellStyle name="40% - Accent5 5 2 2 7" xfId="42258"/>
    <cellStyle name="40% - Accent5 5 2 3" xfId="1680"/>
    <cellStyle name="40% - Accent5 5 2 3 2" xfId="4169"/>
    <cellStyle name="40% - Accent5 5 2 3 2 2" xfId="9425"/>
    <cellStyle name="40% - Accent5 5 2 3 2 2 2" xfId="19693"/>
    <cellStyle name="40% - Accent5 5 2 3 2 2 2 2" xfId="40222"/>
    <cellStyle name="40% - Accent5 5 2 3 2 2 3" xfId="29957"/>
    <cellStyle name="40% - Accent5 5 2 3 2 3" xfId="14437"/>
    <cellStyle name="40% - Accent5 5 2 3 2 3 2" xfId="34966"/>
    <cellStyle name="40% - Accent5 5 2 3 2 4" xfId="24701"/>
    <cellStyle name="40% - Accent5 5 2 3 2 5" xfId="45493"/>
    <cellStyle name="40% - Accent5 5 2 3 3" xfId="6937"/>
    <cellStyle name="40% - Accent5 5 2 3 3 2" xfId="17205"/>
    <cellStyle name="40% - Accent5 5 2 3 3 2 2" xfId="37734"/>
    <cellStyle name="40% - Accent5 5 2 3 3 3" xfId="27469"/>
    <cellStyle name="40% - Accent5 5 2 3 4" xfId="11949"/>
    <cellStyle name="40% - Accent5 5 2 3 4 2" xfId="32478"/>
    <cellStyle name="40% - Accent5 5 2 3 5" xfId="22213"/>
    <cellStyle name="40% - Accent5 5 2 3 6" xfId="43005"/>
    <cellStyle name="40% - Accent5 5 2 4" xfId="2924"/>
    <cellStyle name="40% - Accent5 5 2 4 2" xfId="8180"/>
    <cellStyle name="40% - Accent5 5 2 4 2 2" xfId="18448"/>
    <cellStyle name="40% - Accent5 5 2 4 2 2 2" xfId="38977"/>
    <cellStyle name="40% - Accent5 5 2 4 2 3" xfId="28712"/>
    <cellStyle name="40% - Accent5 5 2 4 3" xfId="13192"/>
    <cellStyle name="40% - Accent5 5 2 4 3 2" xfId="33721"/>
    <cellStyle name="40% - Accent5 5 2 4 4" xfId="23456"/>
    <cellStyle name="40% - Accent5 5 2 4 5" xfId="44248"/>
    <cellStyle name="40% - Accent5 5 2 5" xfId="5692"/>
    <cellStyle name="40% - Accent5 5 2 5 2" xfId="15960"/>
    <cellStyle name="40% - Accent5 5 2 5 2 2" xfId="36489"/>
    <cellStyle name="40% - Accent5 5 2 5 3" xfId="26224"/>
    <cellStyle name="40% - Accent5 5 2 6" xfId="10704"/>
    <cellStyle name="40% - Accent5 5 2 6 2" xfId="31233"/>
    <cellStyle name="40% - Accent5 5 2 7" xfId="20968"/>
    <cellStyle name="40% - Accent5 5 2 8" xfId="41760"/>
    <cellStyle name="40% - Accent5 5 3" xfId="681"/>
    <cellStyle name="40% - Accent5 5 3 2" xfId="1930"/>
    <cellStyle name="40% - Accent5 5 3 2 2" xfId="4418"/>
    <cellStyle name="40% - Accent5 5 3 2 2 2" xfId="9674"/>
    <cellStyle name="40% - Accent5 5 3 2 2 2 2" xfId="19942"/>
    <cellStyle name="40% - Accent5 5 3 2 2 2 2 2" xfId="40471"/>
    <cellStyle name="40% - Accent5 5 3 2 2 2 3" xfId="30206"/>
    <cellStyle name="40% - Accent5 5 3 2 2 3" xfId="14686"/>
    <cellStyle name="40% - Accent5 5 3 2 2 3 2" xfId="35215"/>
    <cellStyle name="40% - Accent5 5 3 2 2 4" xfId="24950"/>
    <cellStyle name="40% - Accent5 5 3 2 2 5" xfId="45742"/>
    <cellStyle name="40% - Accent5 5 3 2 3" xfId="7186"/>
    <cellStyle name="40% - Accent5 5 3 2 3 2" xfId="17454"/>
    <cellStyle name="40% - Accent5 5 3 2 3 2 2" xfId="37983"/>
    <cellStyle name="40% - Accent5 5 3 2 3 3" xfId="27718"/>
    <cellStyle name="40% - Accent5 5 3 2 4" xfId="12198"/>
    <cellStyle name="40% - Accent5 5 3 2 4 2" xfId="32727"/>
    <cellStyle name="40% - Accent5 5 3 2 5" xfId="22462"/>
    <cellStyle name="40% - Accent5 5 3 2 6" xfId="43254"/>
    <cellStyle name="40% - Accent5 5 3 3" xfId="3173"/>
    <cellStyle name="40% - Accent5 5 3 3 2" xfId="8429"/>
    <cellStyle name="40% - Accent5 5 3 3 2 2" xfId="18697"/>
    <cellStyle name="40% - Accent5 5 3 3 2 2 2" xfId="39226"/>
    <cellStyle name="40% - Accent5 5 3 3 2 3" xfId="28961"/>
    <cellStyle name="40% - Accent5 5 3 3 3" xfId="13441"/>
    <cellStyle name="40% - Accent5 5 3 3 3 2" xfId="33970"/>
    <cellStyle name="40% - Accent5 5 3 3 4" xfId="23705"/>
    <cellStyle name="40% - Accent5 5 3 3 5" xfId="44497"/>
    <cellStyle name="40% - Accent5 5 3 4" xfId="5941"/>
    <cellStyle name="40% - Accent5 5 3 4 2" xfId="16209"/>
    <cellStyle name="40% - Accent5 5 3 4 2 2" xfId="36738"/>
    <cellStyle name="40% - Accent5 5 3 4 3" xfId="26473"/>
    <cellStyle name="40% - Accent5 5 3 5" xfId="10953"/>
    <cellStyle name="40% - Accent5 5 3 5 2" xfId="31482"/>
    <cellStyle name="40% - Accent5 5 3 6" xfId="21217"/>
    <cellStyle name="40% - Accent5 5 3 7" xfId="42009"/>
    <cellStyle name="40% - Accent5 5 4" xfId="1178"/>
    <cellStyle name="40% - Accent5 5 4 2" xfId="2427"/>
    <cellStyle name="40% - Accent5 5 4 2 2" xfId="4915"/>
    <cellStyle name="40% - Accent5 5 4 2 2 2" xfId="10171"/>
    <cellStyle name="40% - Accent5 5 4 2 2 2 2" xfId="20439"/>
    <cellStyle name="40% - Accent5 5 4 2 2 2 2 2" xfId="40968"/>
    <cellStyle name="40% - Accent5 5 4 2 2 2 3" xfId="30703"/>
    <cellStyle name="40% - Accent5 5 4 2 2 3" xfId="15183"/>
    <cellStyle name="40% - Accent5 5 4 2 2 3 2" xfId="35712"/>
    <cellStyle name="40% - Accent5 5 4 2 2 4" xfId="25447"/>
    <cellStyle name="40% - Accent5 5 4 2 2 5" xfId="46239"/>
    <cellStyle name="40% - Accent5 5 4 2 3" xfId="7683"/>
    <cellStyle name="40% - Accent5 5 4 2 3 2" xfId="17951"/>
    <cellStyle name="40% - Accent5 5 4 2 3 2 2" xfId="38480"/>
    <cellStyle name="40% - Accent5 5 4 2 3 3" xfId="28215"/>
    <cellStyle name="40% - Accent5 5 4 2 4" xfId="12695"/>
    <cellStyle name="40% - Accent5 5 4 2 4 2" xfId="33224"/>
    <cellStyle name="40% - Accent5 5 4 2 5" xfId="22959"/>
    <cellStyle name="40% - Accent5 5 4 2 6" xfId="43751"/>
    <cellStyle name="40% - Accent5 5 4 3" xfId="3670"/>
    <cellStyle name="40% - Accent5 5 4 3 2" xfId="8926"/>
    <cellStyle name="40% - Accent5 5 4 3 2 2" xfId="19194"/>
    <cellStyle name="40% - Accent5 5 4 3 2 2 2" xfId="39723"/>
    <cellStyle name="40% - Accent5 5 4 3 2 3" xfId="29458"/>
    <cellStyle name="40% - Accent5 5 4 3 3" xfId="13938"/>
    <cellStyle name="40% - Accent5 5 4 3 3 2" xfId="34467"/>
    <cellStyle name="40% - Accent5 5 4 3 4" xfId="24202"/>
    <cellStyle name="40% - Accent5 5 4 3 5" xfId="44994"/>
    <cellStyle name="40% - Accent5 5 4 4" xfId="6438"/>
    <cellStyle name="40% - Accent5 5 4 4 2" xfId="16706"/>
    <cellStyle name="40% - Accent5 5 4 4 2 2" xfId="37235"/>
    <cellStyle name="40% - Accent5 5 4 4 3" xfId="26970"/>
    <cellStyle name="40% - Accent5 5 4 5" xfId="11450"/>
    <cellStyle name="40% - Accent5 5 4 5 2" xfId="31979"/>
    <cellStyle name="40% - Accent5 5 4 6" xfId="21714"/>
    <cellStyle name="40% - Accent5 5 4 7" xfId="42506"/>
    <cellStyle name="40% - Accent5 5 5" xfId="1431"/>
    <cellStyle name="40% - Accent5 5 5 2" xfId="3920"/>
    <cellStyle name="40% - Accent5 5 5 2 2" xfId="9176"/>
    <cellStyle name="40% - Accent5 5 5 2 2 2" xfId="19444"/>
    <cellStyle name="40% - Accent5 5 5 2 2 2 2" xfId="39973"/>
    <cellStyle name="40% - Accent5 5 5 2 2 3" xfId="29708"/>
    <cellStyle name="40% - Accent5 5 5 2 3" xfId="14188"/>
    <cellStyle name="40% - Accent5 5 5 2 3 2" xfId="34717"/>
    <cellStyle name="40% - Accent5 5 5 2 4" xfId="24452"/>
    <cellStyle name="40% - Accent5 5 5 2 5" xfId="45244"/>
    <cellStyle name="40% - Accent5 5 5 3" xfId="6688"/>
    <cellStyle name="40% - Accent5 5 5 3 2" xfId="16956"/>
    <cellStyle name="40% - Accent5 5 5 3 2 2" xfId="37485"/>
    <cellStyle name="40% - Accent5 5 5 3 3" xfId="27220"/>
    <cellStyle name="40% - Accent5 5 5 4" xfId="11700"/>
    <cellStyle name="40% - Accent5 5 5 4 2" xfId="32229"/>
    <cellStyle name="40% - Accent5 5 5 5" xfId="21964"/>
    <cellStyle name="40% - Accent5 5 5 6" xfId="42756"/>
    <cellStyle name="40% - Accent5 5 6" xfId="2675"/>
    <cellStyle name="40% - Accent5 5 6 2" xfId="7931"/>
    <cellStyle name="40% - Accent5 5 6 2 2" xfId="18199"/>
    <cellStyle name="40% - Accent5 5 6 2 2 2" xfId="38728"/>
    <cellStyle name="40% - Accent5 5 6 2 3" xfId="28463"/>
    <cellStyle name="40% - Accent5 5 6 3" xfId="12943"/>
    <cellStyle name="40% - Accent5 5 6 3 2" xfId="33472"/>
    <cellStyle name="40% - Accent5 5 6 4" xfId="23207"/>
    <cellStyle name="40% - Accent5 5 6 5" xfId="43999"/>
    <cellStyle name="40% - Accent5 5 7" xfId="5443"/>
    <cellStyle name="40% - Accent5 5 7 2" xfId="15711"/>
    <cellStyle name="40% - Accent5 5 7 2 2" xfId="36240"/>
    <cellStyle name="40% - Accent5 5 7 3" xfId="25975"/>
    <cellStyle name="40% - Accent5 5 7 4" xfId="41511"/>
    <cellStyle name="40% - Accent5 5 8" xfId="5195"/>
    <cellStyle name="40% - Accent5 5 8 2" xfId="15463"/>
    <cellStyle name="40% - Accent5 5 8 2 2" xfId="35992"/>
    <cellStyle name="40% - Accent5 5 8 3" xfId="25727"/>
    <cellStyle name="40% - Accent5 5 9" xfId="10455"/>
    <cellStyle name="40% - Accent5 5 9 2" xfId="30984"/>
    <cellStyle name="40% - Accent5 6" xfId="294"/>
    <cellStyle name="40% - Accent5 6 10" xfId="20836"/>
    <cellStyle name="40% - Accent5 6 11" xfId="41380"/>
    <cellStyle name="40% - Accent5 6 2" xfId="546"/>
    <cellStyle name="40% - Accent5 6 2 2" xfId="1047"/>
    <cellStyle name="40% - Accent5 6 2 2 2" xfId="2296"/>
    <cellStyle name="40% - Accent5 6 2 2 2 2" xfId="4784"/>
    <cellStyle name="40% - Accent5 6 2 2 2 2 2" xfId="10040"/>
    <cellStyle name="40% - Accent5 6 2 2 2 2 2 2" xfId="20308"/>
    <cellStyle name="40% - Accent5 6 2 2 2 2 2 2 2" xfId="40837"/>
    <cellStyle name="40% - Accent5 6 2 2 2 2 2 3" xfId="30572"/>
    <cellStyle name="40% - Accent5 6 2 2 2 2 3" xfId="15052"/>
    <cellStyle name="40% - Accent5 6 2 2 2 2 3 2" xfId="35581"/>
    <cellStyle name="40% - Accent5 6 2 2 2 2 4" xfId="25316"/>
    <cellStyle name="40% - Accent5 6 2 2 2 2 5" xfId="46108"/>
    <cellStyle name="40% - Accent5 6 2 2 2 3" xfId="7552"/>
    <cellStyle name="40% - Accent5 6 2 2 2 3 2" xfId="17820"/>
    <cellStyle name="40% - Accent5 6 2 2 2 3 2 2" xfId="38349"/>
    <cellStyle name="40% - Accent5 6 2 2 2 3 3" xfId="28084"/>
    <cellStyle name="40% - Accent5 6 2 2 2 4" xfId="12564"/>
    <cellStyle name="40% - Accent5 6 2 2 2 4 2" xfId="33093"/>
    <cellStyle name="40% - Accent5 6 2 2 2 5" xfId="22828"/>
    <cellStyle name="40% - Accent5 6 2 2 2 6" xfId="43620"/>
    <cellStyle name="40% - Accent5 6 2 2 3" xfId="3539"/>
    <cellStyle name="40% - Accent5 6 2 2 3 2" xfId="8795"/>
    <cellStyle name="40% - Accent5 6 2 2 3 2 2" xfId="19063"/>
    <cellStyle name="40% - Accent5 6 2 2 3 2 2 2" xfId="39592"/>
    <cellStyle name="40% - Accent5 6 2 2 3 2 3" xfId="29327"/>
    <cellStyle name="40% - Accent5 6 2 2 3 3" xfId="13807"/>
    <cellStyle name="40% - Accent5 6 2 2 3 3 2" xfId="34336"/>
    <cellStyle name="40% - Accent5 6 2 2 3 4" xfId="24071"/>
    <cellStyle name="40% - Accent5 6 2 2 3 5" xfId="44863"/>
    <cellStyle name="40% - Accent5 6 2 2 4" xfId="6307"/>
    <cellStyle name="40% - Accent5 6 2 2 4 2" xfId="16575"/>
    <cellStyle name="40% - Accent5 6 2 2 4 2 2" xfId="37104"/>
    <cellStyle name="40% - Accent5 6 2 2 4 3" xfId="26839"/>
    <cellStyle name="40% - Accent5 6 2 2 5" xfId="11319"/>
    <cellStyle name="40% - Accent5 6 2 2 5 2" xfId="31848"/>
    <cellStyle name="40% - Accent5 6 2 2 6" xfId="21583"/>
    <cellStyle name="40% - Accent5 6 2 2 7" xfId="42375"/>
    <cellStyle name="40% - Accent5 6 2 3" xfId="1797"/>
    <cellStyle name="40% - Accent5 6 2 3 2" xfId="4286"/>
    <cellStyle name="40% - Accent5 6 2 3 2 2" xfId="9542"/>
    <cellStyle name="40% - Accent5 6 2 3 2 2 2" xfId="19810"/>
    <cellStyle name="40% - Accent5 6 2 3 2 2 2 2" xfId="40339"/>
    <cellStyle name="40% - Accent5 6 2 3 2 2 3" xfId="30074"/>
    <cellStyle name="40% - Accent5 6 2 3 2 3" xfId="14554"/>
    <cellStyle name="40% - Accent5 6 2 3 2 3 2" xfId="35083"/>
    <cellStyle name="40% - Accent5 6 2 3 2 4" xfId="24818"/>
    <cellStyle name="40% - Accent5 6 2 3 2 5" xfId="45610"/>
    <cellStyle name="40% - Accent5 6 2 3 3" xfId="7054"/>
    <cellStyle name="40% - Accent5 6 2 3 3 2" xfId="17322"/>
    <cellStyle name="40% - Accent5 6 2 3 3 2 2" xfId="37851"/>
    <cellStyle name="40% - Accent5 6 2 3 3 3" xfId="27586"/>
    <cellStyle name="40% - Accent5 6 2 3 4" xfId="12066"/>
    <cellStyle name="40% - Accent5 6 2 3 4 2" xfId="32595"/>
    <cellStyle name="40% - Accent5 6 2 3 5" xfId="22330"/>
    <cellStyle name="40% - Accent5 6 2 3 6" xfId="43122"/>
    <cellStyle name="40% - Accent5 6 2 4" xfId="3041"/>
    <cellStyle name="40% - Accent5 6 2 4 2" xfId="8297"/>
    <cellStyle name="40% - Accent5 6 2 4 2 2" xfId="18565"/>
    <cellStyle name="40% - Accent5 6 2 4 2 2 2" xfId="39094"/>
    <cellStyle name="40% - Accent5 6 2 4 2 3" xfId="28829"/>
    <cellStyle name="40% - Accent5 6 2 4 3" xfId="13309"/>
    <cellStyle name="40% - Accent5 6 2 4 3 2" xfId="33838"/>
    <cellStyle name="40% - Accent5 6 2 4 4" xfId="23573"/>
    <cellStyle name="40% - Accent5 6 2 4 5" xfId="44365"/>
    <cellStyle name="40% - Accent5 6 2 5" xfId="5809"/>
    <cellStyle name="40% - Accent5 6 2 5 2" xfId="16077"/>
    <cellStyle name="40% - Accent5 6 2 5 2 2" xfId="36606"/>
    <cellStyle name="40% - Accent5 6 2 5 3" xfId="26341"/>
    <cellStyle name="40% - Accent5 6 2 6" xfId="10821"/>
    <cellStyle name="40% - Accent5 6 2 6 2" xfId="31350"/>
    <cellStyle name="40% - Accent5 6 2 7" xfId="21085"/>
    <cellStyle name="40% - Accent5 6 2 8" xfId="41877"/>
    <cellStyle name="40% - Accent5 6 3" xfId="798"/>
    <cellStyle name="40% - Accent5 6 3 2" xfId="2047"/>
    <cellStyle name="40% - Accent5 6 3 2 2" xfId="4535"/>
    <cellStyle name="40% - Accent5 6 3 2 2 2" xfId="9791"/>
    <cellStyle name="40% - Accent5 6 3 2 2 2 2" xfId="20059"/>
    <cellStyle name="40% - Accent5 6 3 2 2 2 2 2" xfId="40588"/>
    <cellStyle name="40% - Accent5 6 3 2 2 2 3" xfId="30323"/>
    <cellStyle name="40% - Accent5 6 3 2 2 3" xfId="14803"/>
    <cellStyle name="40% - Accent5 6 3 2 2 3 2" xfId="35332"/>
    <cellStyle name="40% - Accent5 6 3 2 2 4" xfId="25067"/>
    <cellStyle name="40% - Accent5 6 3 2 2 5" xfId="45859"/>
    <cellStyle name="40% - Accent5 6 3 2 3" xfId="7303"/>
    <cellStyle name="40% - Accent5 6 3 2 3 2" xfId="17571"/>
    <cellStyle name="40% - Accent5 6 3 2 3 2 2" xfId="38100"/>
    <cellStyle name="40% - Accent5 6 3 2 3 3" xfId="27835"/>
    <cellStyle name="40% - Accent5 6 3 2 4" xfId="12315"/>
    <cellStyle name="40% - Accent5 6 3 2 4 2" xfId="32844"/>
    <cellStyle name="40% - Accent5 6 3 2 5" xfId="22579"/>
    <cellStyle name="40% - Accent5 6 3 2 6" xfId="43371"/>
    <cellStyle name="40% - Accent5 6 3 3" xfId="3290"/>
    <cellStyle name="40% - Accent5 6 3 3 2" xfId="8546"/>
    <cellStyle name="40% - Accent5 6 3 3 2 2" xfId="18814"/>
    <cellStyle name="40% - Accent5 6 3 3 2 2 2" xfId="39343"/>
    <cellStyle name="40% - Accent5 6 3 3 2 3" xfId="29078"/>
    <cellStyle name="40% - Accent5 6 3 3 3" xfId="13558"/>
    <cellStyle name="40% - Accent5 6 3 3 3 2" xfId="34087"/>
    <cellStyle name="40% - Accent5 6 3 3 4" xfId="23822"/>
    <cellStyle name="40% - Accent5 6 3 3 5" xfId="44614"/>
    <cellStyle name="40% - Accent5 6 3 4" xfId="6058"/>
    <cellStyle name="40% - Accent5 6 3 4 2" xfId="16326"/>
    <cellStyle name="40% - Accent5 6 3 4 2 2" xfId="36855"/>
    <cellStyle name="40% - Accent5 6 3 4 3" xfId="26590"/>
    <cellStyle name="40% - Accent5 6 3 5" xfId="11070"/>
    <cellStyle name="40% - Accent5 6 3 5 2" xfId="31599"/>
    <cellStyle name="40% - Accent5 6 3 6" xfId="21334"/>
    <cellStyle name="40% - Accent5 6 3 7" xfId="42126"/>
    <cellStyle name="40% - Accent5 6 4" xfId="1295"/>
    <cellStyle name="40% - Accent5 6 4 2" xfId="2544"/>
    <cellStyle name="40% - Accent5 6 4 2 2" xfId="5032"/>
    <cellStyle name="40% - Accent5 6 4 2 2 2" xfId="10288"/>
    <cellStyle name="40% - Accent5 6 4 2 2 2 2" xfId="20556"/>
    <cellStyle name="40% - Accent5 6 4 2 2 2 2 2" xfId="41085"/>
    <cellStyle name="40% - Accent5 6 4 2 2 2 3" xfId="30820"/>
    <cellStyle name="40% - Accent5 6 4 2 2 3" xfId="15300"/>
    <cellStyle name="40% - Accent5 6 4 2 2 3 2" xfId="35829"/>
    <cellStyle name="40% - Accent5 6 4 2 2 4" xfId="25564"/>
    <cellStyle name="40% - Accent5 6 4 2 2 5" xfId="46356"/>
    <cellStyle name="40% - Accent5 6 4 2 3" xfId="7800"/>
    <cellStyle name="40% - Accent5 6 4 2 3 2" xfId="18068"/>
    <cellStyle name="40% - Accent5 6 4 2 3 2 2" xfId="38597"/>
    <cellStyle name="40% - Accent5 6 4 2 3 3" xfId="28332"/>
    <cellStyle name="40% - Accent5 6 4 2 4" xfId="12812"/>
    <cellStyle name="40% - Accent5 6 4 2 4 2" xfId="33341"/>
    <cellStyle name="40% - Accent5 6 4 2 5" xfId="23076"/>
    <cellStyle name="40% - Accent5 6 4 2 6" xfId="43868"/>
    <cellStyle name="40% - Accent5 6 4 3" xfId="3787"/>
    <cellStyle name="40% - Accent5 6 4 3 2" xfId="9043"/>
    <cellStyle name="40% - Accent5 6 4 3 2 2" xfId="19311"/>
    <cellStyle name="40% - Accent5 6 4 3 2 2 2" xfId="39840"/>
    <cellStyle name="40% - Accent5 6 4 3 2 3" xfId="29575"/>
    <cellStyle name="40% - Accent5 6 4 3 3" xfId="14055"/>
    <cellStyle name="40% - Accent5 6 4 3 3 2" xfId="34584"/>
    <cellStyle name="40% - Accent5 6 4 3 4" xfId="24319"/>
    <cellStyle name="40% - Accent5 6 4 3 5" xfId="45111"/>
    <cellStyle name="40% - Accent5 6 4 4" xfId="6555"/>
    <cellStyle name="40% - Accent5 6 4 4 2" xfId="16823"/>
    <cellStyle name="40% - Accent5 6 4 4 2 2" xfId="37352"/>
    <cellStyle name="40% - Accent5 6 4 4 3" xfId="27087"/>
    <cellStyle name="40% - Accent5 6 4 5" xfId="11567"/>
    <cellStyle name="40% - Accent5 6 4 5 2" xfId="32096"/>
    <cellStyle name="40% - Accent5 6 4 6" xfId="21831"/>
    <cellStyle name="40% - Accent5 6 4 7" xfId="42623"/>
    <cellStyle name="40% - Accent5 6 5" xfId="1548"/>
    <cellStyle name="40% - Accent5 6 5 2" xfId="4037"/>
    <cellStyle name="40% - Accent5 6 5 2 2" xfId="9293"/>
    <cellStyle name="40% - Accent5 6 5 2 2 2" xfId="19561"/>
    <cellStyle name="40% - Accent5 6 5 2 2 2 2" xfId="40090"/>
    <cellStyle name="40% - Accent5 6 5 2 2 3" xfId="29825"/>
    <cellStyle name="40% - Accent5 6 5 2 3" xfId="14305"/>
    <cellStyle name="40% - Accent5 6 5 2 3 2" xfId="34834"/>
    <cellStyle name="40% - Accent5 6 5 2 4" xfId="24569"/>
    <cellStyle name="40% - Accent5 6 5 2 5" xfId="45361"/>
    <cellStyle name="40% - Accent5 6 5 3" xfId="6805"/>
    <cellStyle name="40% - Accent5 6 5 3 2" xfId="17073"/>
    <cellStyle name="40% - Accent5 6 5 3 2 2" xfId="37602"/>
    <cellStyle name="40% - Accent5 6 5 3 3" xfId="27337"/>
    <cellStyle name="40% - Accent5 6 5 4" xfId="11817"/>
    <cellStyle name="40% - Accent5 6 5 4 2" xfId="32346"/>
    <cellStyle name="40% - Accent5 6 5 5" xfId="22081"/>
    <cellStyle name="40% - Accent5 6 5 6" xfId="42873"/>
    <cellStyle name="40% - Accent5 6 6" xfId="2792"/>
    <cellStyle name="40% - Accent5 6 6 2" xfId="8048"/>
    <cellStyle name="40% - Accent5 6 6 2 2" xfId="18316"/>
    <cellStyle name="40% - Accent5 6 6 2 2 2" xfId="38845"/>
    <cellStyle name="40% - Accent5 6 6 2 3" xfId="28580"/>
    <cellStyle name="40% - Accent5 6 6 3" xfId="13060"/>
    <cellStyle name="40% - Accent5 6 6 3 2" xfId="33589"/>
    <cellStyle name="40% - Accent5 6 6 4" xfId="23324"/>
    <cellStyle name="40% - Accent5 6 6 5" xfId="44116"/>
    <cellStyle name="40% - Accent5 6 7" xfId="5560"/>
    <cellStyle name="40% - Accent5 6 7 2" xfId="15828"/>
    <cellStyle name="40% - Accent5 6 7 2 2" xfId="36357"/>
    <cellStyle name="40% - Accent5 6 7 3" xfId="26092"/>
    <cellStyle name="40% - Accent5 6 7 4" xfId="41628"/>
    <cellStyle name="40% - Accent5 6 8" xfId="5312"/>
    <cellStyle name="40% - Accent5 6 8 2" xfId="15580"/>
    <cellStyle name="40% - Accent5 6 8 2 2" xfId="36109"/>
    <cellStyle name="40% - Accent5 6 8 3" xfId="25844"/>
    <cellStyle name="40% - Accent5 6 9" xfId="10572"/>
    <cellStyle name="40% - Accent5 6 9 2" xfId="31101"/>
    <cellStyle name="40% - Accent5 7" xfId="307"/>
    <cellStyle name="40% - Accent5 7 2" xfId="811"/>
    <cellStyle name="40% - Accent5 7 2 2" xfId="2060"/>
    <cellStyle name="40% - Accent5 7 2 2 2" xfId="4548"/>
    <cellStyle name="40% - Accent5 7 2 2 2 2" xfId="9804"/>
    <cellStyle name="40% - Accent5 7 2 2 2 2 2" xfId="20072"/>
    <cellStyle name="40% - Accent5 7 2 2 2 2 2 2" xfId="40601"/>
    <cellStyle name="40% - Accent5 7 2 2 2 2 3" xfId="30336"/>
    <cellStyle name="40% - Accent5 7 2 2 2 3" xfId="14816"/>
    <cellStyle name="40% - Accent5 7 2 2 2 3 2" xfId="35345"/>
    <cellStyle name="40% - Accent5 7 2 2 2 4" xfId="25080"/>
    <cellStyle name="40% - Accent5 7 2 2 2 5" xfId="45872"/>
    <cellStyle name="40% - Accent5 7 2 2 3" xfId="7316"/>
    <cellStyle name="40% - Accent5 7 2 2 3 2" xfId="17584"/>
    <cellStyle name="40% - Accent5 7 2 2 3 2 2" xfId="38113"/>
    <cellStyle name="40% - Accent5 7 2 2 3 3" xfId="27848"/>
    <cellStyle name="40% - Accent5 7 2 2 4" xfId="12328"/>
    <cellStyle name="40% - Accent5 7 2 2 4 2" xfId="32857"/>
    <cellStyle name="40% - Accent5 7 2 2 5" xfId="22592"/>
    <cellStyle name="40% - Accent5 7 2 2 6" xfId="43384"/>
    <cellStyle name="40% - Accent5 7 2 3" xfId="3303"/>
    <cellStyle name="40% - Accent5 7 2 3 2" xfId="8559"/>
    <cellStyle name="40% - Accent5 7 2 3 2 2" xfId="18827"/>
    <cellStyle name="40% - Accent5 7 2 3 2 2 2" xfId="39356"/>
    <cellStyle name="40% - Accent5 7 2 3 2 3" xfId="29091"/>
    <cellStyle name="40% - Accent5 7 2 3 3" xfId="13571"/>
    <cellStyle name="40% - Accent5 7 2 3 3 2" xfId="34100"/>
    <cellStyle name="40% - Accent5 7 2 3 4" xfId="23835"/>
    <cellStyle name="40% - Accent5 7 2 3 5" xfId="44627"/>
    <cellStyle name="40% - Accent5 7 2 4" xfId="6071"/>
    <cellStyle name="40% - Accent5 7 2 4 2" xfId="16339"/>
    <cellStyle name="40% - Accent5 7 2 4 2 2" xfId="36868"/>
    <cellStyle name="40% - Accent5 7 2 4 3" xfId="26603"/>
    <cellStyle name="40% - Accent5 7 2 5" xfId="11083"/>
    <cellStyle name="40% - Accent5 7 2 5 2" xfId="31612"/>
    <cellStyle name="40% - Accent5 7 2 6" xfId="21347"/>
    <cellStyle name="40% - Accent5 7 2 7" xfId="42139"/>
    <cellStyle name="40% - Accent5 7 3" xfId="1561"/>
    <cellStyle name="40% - Accent5 7 3 2" xfId="4050"/>
    <cellStyle name="40% - Accent5 7 3 2 2" xfId="9306"/>
    <cellStyle name="40% - Accent5 7 3 2 2 2" xfId="19574"/>
    <cellStyle name="40% - Accent5 7 3 2 2 2 2" xfId="40103"/>
    <cellStyle name="40% - Accent5 7 3 2 2 3" xfId="29838"/>
    <cellStyle name="40% - Accent5 7 3 2 3" xfId="14318"/>
    <cellStyle name="40% - Accent5 7 3 2 3 2" xfId="34847"/>
    <cellStyle name="40% - Accent5 7 3 2 4" xfId="24582"/>
    <cellStyle name="40% - Accent5 7 3 2 5" xfId="45374"/>
    <cellStyle name="40% - Accent5 7 3 3" xfId="6818"/>
    <cellStyle name="40% - Accent5 7 3 3 2" xfId="17086"/>
    <cellStyle name="40% - Accent5 7 3 3 2 2" xfId="37615"/>
    <cellStyle name="40% - Accent5 7 3 3 3" xfId="27350"/>
    <cellStyle name="40% - Accent5 7 3 4" xfId="11830"/>
    <cellStyle name="40% - Accent5 7 3 4 2" xfId="32359"/>
    <cellStyle name="40% - Accent5 7 3 5" xfId="22094"/>
    <cellStyle name="40% - Accent5 7 3 6" xfId="42886"/>
    <cellStyle name="40% - Accent5 7 4" xfId="2805"/>
    <cellStyle name="40% - Accent5 7 4 2" xfId="8061"/>
    <cellStyle name="40% - Accent5 7 4 2 2" xfId="18329"/>
    <cellStyle name="40% - Accent5 7 4 2 2 2" xfId="38858"/>
    <cellStyle name="40% - Accent5 7 4 2 3" xfId="28593"/>
    <cellStyle name="40% - Accent5 7 4 3" xfId="13073"/>
    <cellStyle name="40% - Accent5 7 4 3 2" xfId="33602"/>
    <cellStyle name="40% - Accent5 7 4 4" xfId="23337"/>
    <cellStyle name="40% - Accent5 7 4 5" xfId="44129"/>
    <cellStyle name="40% - Accent5 7 5" xfId="5573"/>
    <cellStyle name="40% - Accent5 7 5 2" xfId="15841"/>
    <cellStyle name="40% - Accent5 7 5 2 2" xfId="36370"/>
    <cellStyle name="40% - Accent5 7 5 3" xfId="26105"/>
    <cellStyle name="40% - Accent5 7 6" xfId="10585"/>
    <cellStyle name="40% - Accent5 7 6 2" xfId="31114"/>
    <cellStyle name="40% - Accent5 7 7" xfId="20849"/>
    <cellStyle name="40% - Accent5 7 8" xfId="41641"/>
    <cellStyle name="40% - Accent5 8" xfId="559"/>
    <cellStyle name="40% - Accent5 8 2" xfId="1810"/>
    <cellStyle name="40% - Accent5 8 2 2" xfId="4299"/>
    <cellStyle name="40% - Accent5 8 2 2 2" xfId="9555"/>
    <cellStyle name="40% - Accent5 8 2 2 2 2" xfId="19823"/>
    <cellStyle name="40% - Accent5 8 2 2 2 2 2" xfId="40352"/>
    <cellStyle name="40% - Accent5 8 2 2 2 3" xfId="30087"/>
    <cellStyle name="40% - Accent5 8 2 2 3" xfId="14567"/>
    <cellStyle name="40% - Accent5 8 2 2 3 2" xfId="35096"/>
    <cellStyle name="40% - Accent5 8 2 2 4" xfId="24831"/>
    <cellStyle name="40% - Accent5 8 2 2 5" xfId="45623"/>
    <cellStyle name="40% - Accent5 8 2 3" xfId="7067"/>
    <cellStyle name="40% - Accent5 8 2 3 2" xfId="17335"/>
    <cellStyle name="40% - Accent5 8 2 3 2 2" xfId="37864"/>
    <cellStyle name="40% - Accent5 8 2 3 3" xfId="27599"/>
    <cellStyle name="40% - Accent5 8 2 4" xfId="12079"/>
    <cellStyle name="40% - Accent5 8 2 4 2" xfId="32608"/>
    <cellStyle name="40% - Accent5 8 2 5" xfId="22343"/>
    <cellStyle name="40% - Accent5 8 2 6" xfId="43135"/>
    <cellStyle name="40% - Accent5 8 3" xfId="3054"/>
    <cellStyle name="40% - Accent5 8 3 2" xfId="8310"/>
    <cellStyle name="40% - Accent5 8 3 2 2" xfId="18578"/>
    <cellStyle name="40% - Accent5 8 3 2 2 2" xfId="39107"/>
    <cellStyle name="40% - Accent5 8 3 2 3" xfId="28842"/>
    <cellStyle name="40% - Accent5 8 3 3" xfId="13322"/>
    <cellStyle name="40% - Accent5 8 3 3 2" xfId="33851"/>
    <cellStyle name="40% - Accent5 8 3 4" xfId="23586"/>
    <cellStyle name="40% - Accent5 8 3 5" xfId="44378"/>
    <cellStyle name="40% - Accent5 8 4" xfId="5822"/>
    <cellStyle name="40% - Accent5 8 4 2" xfId="16090"/>
    <cellStyle name="40% - Accent5 8 4 2 2" xfId="36619"/>
    <cellStyle name="40% - Accent5 8 4 3" xfId="26354"/>
    <cellStyle name="40% - Accent5 8 5" xfId="10834"/>
    <cellStyle name="40% - Accent5 8 5 2" xfId="31363"/>
    <cellStyle name="40% - Accent5 8 6" xfId="21098"/>
    <cellStyle name="40% - Accent5 8 7" xfId="41890"/>
    <cellStyle name="40% - Accent5 9" xfId="1061"/>
    <cellStyle name="40% - Accent5 9 2" xfId="2310"/>
    <cellStyle name="40% - Accent5 9 2 2" xfId="4798"/>
    <cellStyle name="40% - Accent5 9 2 2 2" xfId="10054"/>
    <cellStyle name="40% - Accent5 9 2 2 2 2" xfId="20322"/>
    <cellStyle name="40% - Accent5 9 2 2 2 2 2" xfId="40851"/>
    <cellStyle name="40% - Accent5 9 2 2 2 3" xfId="30586"/>
    <cellStyle name="40% - Accent5 9 2 2 3" xfId="15066"/>
    <cellStyle name="40% - Accent5 9 2 2 3 2" xfId="35595"/>
    <cellStyle name="40% - Accent5 9 2 2 4" xfId="25330"/>
    <cellStyle name="40% - Accent5 9 2 2 5" xfId="46122"/>
    <cellStyle name="40% - Accent5 9 2 3" xfId="7566"/>
    <cellStyle name="40% - Accent5 9 2 3 2" xfId="17834"/>
    <cellStyle name="40% - Accent5 9 2 3 2 2" xfId="38363"/>
    <cellStyle name="40% - Accent5 9 2 3 3" xfId="28098"/>
    <cellStyle name="40% - Accent5 9 2 4" xfId="12578"/>
    <cellStyle name="40% - Accent5 9 2 4 2" xfId="33107"/>
    <cellStyle name="40% - Accent5 9 2 5" xfId="22842"/>
    <cellStyle name="40% - Accent5 9 2 6" xfId="43634"/>
    <cellStyle name="40% - Accent5 9 3" xfId="3553"/>
    <cellStyle name="40% - Accent5 9 3 2" xfId="8809"/>
    <cellStyle name="40% - Accent5 9 3 2 2" xfId="19077"/>
    <cellStyle name="40% - Accent5 9 3 2 2 2" xfId="39606"/>
    <cellStyle name="40% - Accent5 9 3 2 3" xfId="29341"/>
    <cellStyle name="40% - Accent5 9 3 3" xfId="13821"/>
    <cellStyle name="40% - Accent5 9 3 3 2" xfId="34350"/>
    <cellStyle name="40% - Accent5 9 3 4" xfId="24085"/>
    <cellStyle name="40% - Accent5 9 3 5" xfId="44877"/>
    <cellStyle name="40% - Accent5 9 4" xfId="6321"/>
    <cellStyle name="40% - Accent5 9 4 2" xfId="16589"/>
    <cellStyle name="40% - Accent5 9 4 2 2" xfId="37118"/>
    <cellStyle name="40% - Accent5 9 4 3" xfId="26853"/>
    <cellStyle name="40% - Accent5 9 5" xfId="11333"/>
    <cellStyle name="40% - Accent5 9 5 2" xfId="31862"/>
    <cellStyle name="40% - Accent5 9 6" xfId="21597"/>
    <cellStyle name="40% - Accent5 9 7" xfId="42389"/>
    <cellStyle name="40% - Accent6" xfId="39" builtinId="51" customBuiltin="1"/>
    <cellStyle name="40% - Accent6 10" xfId="1311"/>
    <cellStyle name="40% - Accent6 10 2" xfId="3803"/>
    <cellStyle name="40% - Accent6 10 2 2" xfId="9059"/>
    <cellStyle name="40% - Accent6 10 2 2 2" xfId="19327"/>
    <cellStyle name="40% - Accent6 10 2 2 2 2" xfId="39856"/>
    <cellStyle name="40% - Accent6 10 2 2 3" xfId="29591"/>
    <cellStyle name="40% - Accent6 10 2 3" xfId="14071"/>
    <cellStyle name="40% - Accent6 10 2 3 2" xfId="34600"/>
    <cellStyle name="40% - Accent6 10 2 4" xfId="24335"/>
    <cellStyle name="40% - Accent6 10 2 5" xfId="45127"/>
    <cellStyle name="40% - Accent6 10 3" xfId="6571"/>
    <cellStyle name="40% - Accent6 10 3 2" xfId="16839"/>
    <cellStyle name="40% - Accent6 10 3 2 2" xfId="37368"/>
    <cellStyle name="40% - Accent6 10 3 3" xfId="27103"/>
    <cellStyle name="40% - Accent6 10 4" xfId="11583"/>
    <cellStyle name="40% - Accent6 10 4 2" xfId="32112"/>
    <cellStyle name="40% - Accent6 10 5" xfId="21847"/>
    <cellStyle name="40% - Accent6 10 6" xfId="42639"/>
    <cellStyle name="40% - Accent6 11" xfId="2560"/>
    <cellStyle name="40% - Accent6 11 2" xfId="7816"/>
    <cellStyle name="40% - Accent6 11 2 2" xfId="18084"/>
    <cellStyle name="40% - Accent6 11 2 2 2" xfId="38613"/>
    <cellStyle name="40% - Accent6 11 2 3" xfId="28348"/>
    <cellStyle name="40% - Accent6 11 3" xfId="12828"/>
    <cellStyle name="40% - Accent6 11 3 2" xfId="33357"/>
    <cellStyle name="40% - Accent6 11 4" xfId="23092"/>
    <cellStyle name="40% - Accent6 11 5" xfId="43884"/>
    <cellStyle name="40% - Accent6 12" xfId="5051"/>
    <cellStyle name="40% - Accent6 12 2" xfId="10307"/>
    <cellStyle name="40% - Accent6 12 2 2" xfId="20575"/>
    <cellStyle name="40% - Accent6 12 2 2 2" xfId="41104"/>
    <cellStyle name="40% - Accent6 12 2 3" xfId="30839"/>
    <cellStyle name="40% - Accent6 12 3" xfId="15319"/>
    <cellStyle name="40% - Accent6 12 3 2" xfId="35848"/>
    <cellStyle name="40% - Accent6 12 4" xfId="25583"/>
    <cellStyle name="40% - Accent6 12 5" xfId="46375"/>
    <cellStyle name="40% - Accent6 13" xfId="5066"/>
    <cellStyle name="40% - Accent6 13 2" xfId="10322"/>
    <cellStyle name="40% - Accent6 13 2 2" xfId="20590"/>
    <cellStyle name="40% - Accent6 13 2 2 2" xfId="41119"/>
    <cellStyle name="40% - Accent6 13 2 3" xfId="30854"/>
    <cellStyle name="40% - Accent6 13 3" xfId="15334"/>
    <cellStyle name="40% - Accent6 13 3 2" xfId="35863"/>
    <cellStyle name="40% - Accent6 13 4" xfId="25598"/>
    <cellStyle name="40% - Accent6 13 5" xfId="46390"/>
    <cellStyle name="40% - Accent6 14" xfId="5328"/>
    <cellStyle name="40% - Accent6 14 2" xfId="15596"/>
    <cellStyle name="40% - Accent6 14 2 2" xfId="36125"/>
    <cellStyle name="40% - Accent6 14 3" xfId="25860"/>
    <cellStyle name="40% - Accent6 14 4" xfId="41396"/>
    <cellStyle name="40% - Accent6 15" xfId="5080"/>
    <cellStyle name="40% - Accent6 15 2" xfId="15348"/>
    <cellStyle name="40% - Accent6 15 2 2" xfId="35877"/>
    <cellStyle name="40% - Accent6 15 3" xfId="25612"/>
    <cellStyle name="40% - Accent6 16" xfId="10335"/>
    <cellStyle name="40% - Accent6 16 2" xfId="30867"/>
    <cellStyle name="40% - Accent6 17" xfId="20604"/>
    <cellStyle name="40% - Accent6 18" xfId="41134"/>
    <cellStyle name="40% - Accent6 19" xfId="41148"/>
    <cellStyle name="40% - Accent6 2" xfId="66"/>
    <cellStyle name="40% - Accent6 2 10" xfId="5098"/>
    <cellStyle name="40% - Accent6 2 10 2" xfId="15366"/>
    <cellStyle name="40% - Accent6 2 10 2 2" xfId="35895"/>
    <cellStyle name="40% - Accent6 2 10 3" xfId="25630"/>
    <cellStyle name="40% - Accent6 2 11" xfId="10358"/>
    <cellStyle name="40% - Accent6 2 11 2" xfId="30887"/>
    <cellStyle name="40% - Accent6 2 12" xfId="20622"/>
    <cellStyle name="40% - Accent6 2 13" xfId="41166"/>
    <cellStyle name="40% - Accent6 2 2" xfId="138"/>
    <cellStyle name="40% - Accent6 2 2 10" xfId="10418"/>
    <cellStyle name="40% - Accent6 2 2 10 2" xfId="30947"/>
    <cellStyle name="40% - Accent6 2 2 11" xfId="20682"/>
    <cellStyle name="40% - Accent6 2 2 12" xfId="41226"/>
    <cellStyle name="40% - Accent6 2 2 2" xfId="257"/>
    <cellStyle name="40% - Accent6 2 2 2 10" xfId="20799"/>
    <cellStyle name="40% - Accent6 2 2 2 11" xfId="41343"/>
    <cellStyle name="40% - Accent6 2 2 2 2" xfId="509"/>
    <cellStyle name="40% - Accent6 2 2 2 2 2" xfId="1010"/>
    <cellStyle name="40% - Accent6 2 2 2 2 2 2" xfId="2259"/>
    <cellStyle name="40% - Accent6 2 2 2 2 2 2 2" xfId="4747"/>
    <cellStyle name="40% - Accent6 2 2 2 2 2 2 2 2" xfId="10003"/>
    <cellStyle name="40% - Accent6 2 2 2 2 2 2 2 2 2" xfId="20271"/>
    <cellStyle name="40% - Accent6 2 2 2 2 2 2 2 2 2 2" xfId="40800"/>
    <cellStyle name="40% - Accent6 2 2 2 2 2 2 2 2 3" xfId="30535"/>
    <cellStyle name="40% - Accent6 2 2 2 2 2 2 2 3" xfId="15015"/>
    <cellStyle name="40% - Accent6 2 2 2 2 2 2 2 3 2" xfId="35544"/>
    <cellStyle name="40% - Accent6 2 2 2 2 2 2 2 4" xfId="25279"/>
    <cellStyle name="40% - Accent6 2 2 2 2 2 2 2 5" xfId="46071"/>
    <cellStyle name="40% - Accent6 2 2 2 2 2 2 3" xfId="7515"/>
    <cellStyle name="40% - Accent6 2 2 2 2 2 2 3 2" xfId="17783"/>
    <cellStyle name="40% - Accent6 2 2 2 2 2 2 3 2 2" xfId="38312"/>
    <cellStyle name="40% - Accent6 2 2 2 2 2 2 3 3" xfId="28047"/>
    <cellStyle name="40% - Accent6 2 2 2 2 2 2 4" xfId="12527"/>
    <cellStyle name="40% - Accent6 2 2 2 2 2 2 4 2" xfId="33056"/>
    <cellStyle name="40% - Accent6 2 2 2 2 2 2 5" xfId="22791"/>
    <cellStyle name="40% - Accent6 2 2 2 2 2 2 6" xfId="43583"/>
    <cellStyle name="40% - Accent6 2 2 2 2 2 3" xfId="3502"/>
    <cellStyle name="40% - Accent6 2 2 2 2 2 3 2" xfId="8758"/>
    <cellStyle name="40% - Accent6 2 2 2 2 2 3 2 2" xfId="19026"/>
    <cellStyle name="40% - Accent6 2 2 2 2 2 3 2 2 2" xfId="39555"/>
    <cellStyle name="40% - Accent6 2 2 2 2 2 3 2 3" xfId="29290"/>
    <cellStyle name="40% - Accent6 2 2 2 2 2 3 3" xfId="13770"/>
    <cellStyle name="40% - Accent6 2 2 2 2 2 3 3 2" xfId="34299"/>
    <cellStyle name="40% - Accent6 2 2 2 2 2 3 4" xfId="24034"/>
    <cellStyle name="40% - Accent6 2 2 2 2 2 3 5" xfId="44826"/>
    <cellStyle name="40% - Accent6 2 2 2 2 2 4" xfId="6270"/>
    <cellStyle name="40% - Accent6 2 2 2 2 2 4 2" xfId="16538"/>
    <cellStyle name="40% - Accent6 2 2 2 2 2 4 2 2" xfId="37067"/>
    <cellStyle name="40% - Accent6 2 2 2 2 2 4 3" xfId="26802"/>
    <cellStyle name="40% - Accent6 2 2 2 2 2 5" xfId="11282"/>
    <cellStyle name="40% - Accent6 2 2 2 2 2 5 2" xfId="31811"/>
    <cellStyle name="40% - Accent6 2 2 2 2 2 6" xfId="21546"/>
    <cellStyle name="40% - Accent6 2 2 2 2 2 7" xfId="42338"/>
    <cellStyle name="40% - Accent6 2 2 2 2 3" xfId="1760"/>
    <cellStyle name="40% - Accent6 2 2 2 2 3 2" xfId="4249"/>
    <cellStyle name="40% - Accent6 2 2 2 2 3 2 2" xfId="9505"/>
    <cellStyle name="40% - Accent6 2 2 2 2 3 2 2 2" xfId="19773"/>
    <cellStyle name="40% - Accent6 2 2 2 2 3 2 2 2 2" xfId="40302"/>
    <cellStyle name="40% - Accent6 2 2 2 2 3 2 2 3" xfId="30037"/>
    <cellStyle name="40% - Accent6 2 2 2 2 3 2 3" xfId="14517"/>
    <cellStyle name="40% - Accent6 2 2 2 2 3 2 3 2" xfId="35046"/>
    <cellStyle name="40% - Accent6 2 2 2 2 3 2 4" xfId="24781"/>
    <cellStyle name="40% - Accent6 2 2 2 2 3 2 5" xfId="45573"/>
    <cellStyle name="40% - Accent6 2 2 2 2 3 3" xfId="7017"/>
    <cellStyle name="40% - Accent6 2 2 2 2 3 3 2" xfId="17285"/>
    <cellStyle name="40% - Accent6 2 2 2 2 3 3 2 2" xfId="37814"/>
    <cellStyle name="40% - Accent6 2 2 2 2 3 3 3" xfId="27549"/>
    <cellStyle name="40% - Accent6 2 2 2 2 3 4" xfId="12029"/>
    <cellStyle name="40% - Accent6 2 2 2 2 3 4 2" xfId="32558"/>
    <cellStyle name="40% - Accent6 2 2 2 2 3 5" xfId="22293"/>
    <cellStyle name="40% - Accent6 2 2 2 2 3 6" xfId="43085"/>
    <cellStyle name="40% - Accent6 2 2 2 2 4" xfId="3004"/>
    <cellStyle name="40% - Accent6 2 2 2 2 4 2" xfId="8260"/>
    <cellStyle name="40% - Accent6 2 2 2 2 4 2 2" xfId="18528"/>
    <cellStyle name="40% - Accent6 2 2 2 2 4 2 2 2" xfId="39057"/>
    <cellStyle name="40% - Accent6 2 2 2 2 4 2 3" xfId="28792"/>
    <cellStyle name="40% - Accent6 2 2 2 2 4 3" xfId="13272"/>
    <cellStyle name="40% - Accent6 2 2 2 2 4 3 2" xfId="33801"/>
    <cellStyle name="40% - Accent6 2 2 2 2 4 4" xfId="23536"/>
    <cellStyle name="40% - Accent6 2 2 2 2 4 5" xfId="44328"/>
    <cellStyle name="40% - Accent6 2 2 2 2 5" xfId="5772"/>
    <cellStyle name="40% - Accent6 2 2 2 2 5 2" xfId="16040"/>
    <cellStyle name="40% - Accent6 2 2 2 2 5 2 2" xfId="36569"/>
    <cellStyle name="40% - Accent6 2 2 2 2 5 3" xfId="26304"/>
    <cellStyle name="40% - Accent6 2 2 2 2 6" xfId="10784"/>
    <cellStyle name="40% - Accent6 2 2 2 2 6 2" xfId="31313"/>
    <cellStyle name="40% - Accent6 2 2 2 2 7" xfId="21048"/>
    <cellStyle name="40% - Accent6 2 2 2 2 8" xfId="41840"/>
    <cellStyle name="40% - Accent6 2 2 2 3" xfId="761"/>
    <cellStyle name="40% - Accent6 2 2 2 3 2" xfId="2010"/>
    <cellStyle name="40% - Accent6 2 2 2 3 2 2" xfId="4498"/>
    <cellStyle name="40% - Accent6 2 2 2 3 2 2 2" xfId="9754"/>
    <cellStyle name="40% - Accent6 2 2 2 3 2 2 2 2" xfId="20022"/>
    <cellStyle name="40% - Accent6 2 2 2 3 2 2 2 2 2" xfId="40551"/>
    <cellStyle name="40% - Accent6 2 2 2 3 2 2 2 3" xfId="30286"/>
    <cellStyle name="40% - Accent6 2 2 2 3 2 2 3" xfId="14766"/>
    <cellStyle name="40% - Accent6 2 2 2 3 2 2 3 2" xfId="35295"/>
    <cellStyle name="40% - Accent6 2 2 2 3 2 2 4" xfId="25030"/>
    <cellStyle name="40% - Accent6 2 2 2 3 2 2 5" xfId="45822"/>
    <cellStyle name="40% - Accent6 2 2 2 3 2 3" xfId="7266"/>
    <cellStyle name="40% - Accent6 2 2 2 3 2 3 2" xfId="17534"/>
    <cellStyle name="40% - Accent6 2 2 2 3 2 3 2 2" xfId="38063"/>
    <cellStyle name="40% - Accent6 2 2 2 3 2 3 3" xfId="27798"/>
    <cellStyle name="40% - Accent6 2 2 2 3 2 4" xfId="12278"/>
    <cellStyle name="40% - Accent6 2 2 2 3 2 4 2" xfId="32807"/>
    <cellStyle name="40% - Accent6 2 2 2 3 2 5" xfId="22542"/>
    <cellStyle name="40% - Accent6 2 2 2 3 2 6" xfId="43334"/>
    <cellStyle name="40% - Accent6 2 2 2 3 3" xfId="3253"/>
    <cellStyle name="40% - Accent6 2 2 2 3 3 2" xfId="8509"/>
    <cellStyle name="40% - Accent6 2 2 2 3 3 2 2" xfId="18777"/>
    <cellStyle name="40% - Accent6 2 2 2 3 3 2 2 2" xfId="39306"/>
    <cellStyle name="40% - Accent6 2 2 2 3 3 2 3" xfId="29041"/>
    <cellStyle name="40% - Accent6 2 2 2 3 3 3" xfId="13521"/>
    <cellStyle name="40% - Accent6 2 2 2 3 3 3 2" xfId="34050"/>
    <cellStyle name="40% - Accent6 2 2 2 3 3 4" xfId="23785"/>
    <cellStyle name="40% - Accent6 2 2 2 3 3 5" xfId="44577"/>
    <cellStyle name="40% - Accent6 2 2 2 3 4" xfId="6021"/>
    <cellStyle name="40% - Accent6 2 2 2 3 4 2" xfId="16289"/>
    <cellStyle name="40% - Accent6 2 2 2 3 4 2 2" xfId="36818"/>
    <cellStyle name="40% - Accent6 2 2 2 3 4 3" xfId="26553"/>
    <cellStyle name="40% - Accent6 2 2 2 3 5" xfId="11033"/>
    <cellStyle name="40% - Accent6 2 2 2 3 5 2" xfId="31562"/>
    <cellStyle name="40% - Accent6 2 2 2 3 6" xfId="21297"/>
    <cellStyle name="40% - Accent6 2 2 2 3 7" xfId="42089"/>
    <cellStyle name="40% - Accent6 2 2 2 4" xfId="1258"/>
    <cellStyle name="40% - Accent6 2 2 2 4 2" xfId="2507"/>
    <cellStyle name="40% - Accent6 2 2 2 4 2 2" xfId="4995"/>
    <cellStyle name="40% - Accent6 2 2 2 4 2 2 2" xfId="10251"/>
    <cellStyle name="40% - Accent6 2 2 2 4 2 2 2 2" xfId="20519"/>
    <cellStyle name="40% - Accent6 2 2 2 4 2 2 2 2 2" xfId="41048"/>
    <cellStyle name="40% - Accent6 2 2 2 4 2 2 2 3" xfId="30783"/>
    <cellStyle name="40% - Accent6 2 2 2 4 2 2 3" xfId="15263"/>
    <cellStyle name="40% - Accent6 2 2 2 4 2 2 3 2" xfId="35792"/>
    <cellStyle name="40% - Accent6 2 2 2 4 2 2 4" xfId="25527"/>
    <cellStyle name="40% - Accent6 2 2 2 4 2 2 5" xfId="46319"/>
    <cellStyle name="40% - Accent6 2 2 2 4 2 3" xfId="7763"/>
    <cellStyle name="40% - Accent6 2 2 2 4 2 3 2" xfId="18031"/>
    <cellStyle name="40% - Accent6 2 2 2 4 2 3 2 2" xfId="38560"/>
    <cellStyle name="40% - Accent6 2 2 2 4 2 3 3" xfId="28295"/>
    <cellStyle name="40% - Accent6 2 2 2 4 2 4" xfId="12775"/>
    <cellStyle name="40% - Accent6 2 2 2 4 2 4 2" xfId="33304"/>
    <cellStyle name="40% - Accent6 2 2 2 4 2 5" xfId="23039"/>
    <cellStyle name="40% - Accent6 2 2 2 4 2 6" xfId="43831"/>
    <cellStyle name="40% - Accent6 2 2 2 4 3" xfId="3750"/>
    <cellStyle name="40% - Accent6 2 2 2 4 3 2" xfId="9006"/>
    <cellStyle name="40% - Accent6 2 2 2 4 3 2 2" xfId="19274"/>
    <cellStyle name="40% - Accent6 2 2 2 4 3 2 2 2" xfId="39803"/>
    <cellStyle name="40% - Accent6 2 2 2 4 3 2 3" xfId="29538"/>
    <cellStyle name="40% - Accent6 2 2 2 4 3 3" xfId="14018"/>
    <cellStyle name="40% - Accent6 2 2 2 4 3 3 2" xfId="34547"/>
    <cellStyle name="40% - Accent6 2 2 2 4 3 4" xfId="24282"/>
    <cellStyle name="40% - Accent6 2 2 2 4 3 5" xfId="45074"/>
    <cellStyle name="40% - Accent6 2 2 2 4 4" xfId="6518"/>
    <cellStyle name="40% - Accent6 2 2 2 4 4 2" xfId="16786"/>
    <cellStyle name="40% - Accent6 2 2 2 4 4 2 2" xfId="37315"/>
    <cellStyle name="40% - Accent6 2 2 2 4 4 3" xfId="27050"/>
    <cellStyle name="40% - Accent6 2 2 2 4 5" xfId="11530"/>
    <cellStyle name="40% - Accent6 2 2 2 4 5 2" xfId="32059"/>
    <cellStyle name="40% - Accent6 2 2 2 4 6" xfId="21794"/>
    <cellStyle name="40% - Accent6 2 2 2 4 7" xfId="42586"/>
    <cellStyle name="40% - Accent6 2 2 2 5" xfId="1511"/>
    <cellStyle name="40% - Accent6 2 2 2 5 2" xfId="4000"/>
    <cellStyle name="40% - Accent6 2 2 2 5 2 2" xfId="9256"/>
    <cellStyle name="40% - Accent6 2 2 2 5 2 2 2" xfId="19524"/>
    <cellStyle name="40% - Accent6 2 2 2 5 2 2 2 2" xfId="40053"/>
    <cellStyle name="40% - Accent6 2 2 2 5 2 2 3" xfId="29788"/>
    <cellStyle name="40% - Accent6 2 2 2 5 2 3" xfId="14268"/>
    <cellStyle name="40% - Accent6 2 2 2 5 2 3 2" xfId="34797"/>
    <cellStyle name="40% - Accent6 2 2 2 5 2 4" xfId="24532"/>
    <cellStyle name="40% - Accent6 2 2 2 5 2 5" xfId="45324"/>
    <cellStyle name="40% - Accent6 2 2 2 5 3" xfId="6768"/>
    <cellStyle name="40% - Accent6 2 2 2 5 3 2" xfId="17036"/>
    <cellStyle name="40% - Accent6 2 2 2 5 3 2 2" xfId="37565"/>
    <cellStyle name="40% - Accent6 2 2 2 5 3 3" xfId="27300"/>
    <cellStyle name="40% - Accent6 2 2 2 5 4" xfId="11780"/>
    <cellStyle name="40% - Accent6 2 2 2 5 4 2" xfId="32309"/>
    <cellStyle name="40% - Accent6 2 2 2 5 5" xfId="22044"/>
    <cellStyle name="40% - Accent6 2 2 2 5 6" xfId="42836"/>
    <cellStyle name="40% - Accent6 2 2 2 6" xfId="2755"/>
    <cellStyle name="40% - Accent6 2 2 2 6 2" xfId="8011"/>
    <cellStyle name="40% - Accent6 2 2 2 6 2 2" xfId="18279"/>
    <cellStyle name="40% - Accent6 2 2 2 6 2 2 2" xfId="38808"/>
    <cellStyle name="40% - Accent6 2 2 2 6 2 3" xfId="28543"/>
    <cellStyle name="40% - Accent6 2 2 2 6 3" xfId="13023"/>
    <cellStyle name="40% - Accent6 2 2 2 6 3 2" xfId="33552"/>
    <cellStyle name="40% - Accent6 2 2 2 6 4" xfId="23287"/>
    <cellStyle name="40% - Accent6 2 2 2 6 5" xfId="44079"/>
    <cellStyle name="40% - Accent6 2 2 2 7" xfId="5523"/>
    <cellStyle name="40% - Accent6 2 2 2 7 2" xfId="15791"/>
    <cellStyle name="40% - Accent6 2 2 2 7 2 2" xfId="36320"/>
    <cellStyle name="40% - Accent6 2 2 2 7 3" xfId="26055"/>
    <cellStyle name="40% - Accent6 2 2 2 7 4" xfId="41591"/>
    <cellStyle name="40% - Accent6 2 2 2 8" xfId="5275"/>
    <cellStyle name="40% - Accent6 2 2 2 8 2" xfId="15543"/>
    <cellStyle name="40% - Accent6 2 2 2 8 2 2" xfId="36072"/>
    <cellStyle name="40% - Accent6 2 2 2 8 3" xfId="25807"/>
    <cellStyle name="40% - Accent6 2 2 2 9" xfId="10535"/>
    <cellStyle name="40% - Accent6 2 2 2 9 2" xfId="31064"/>
    <cellStyle name="40% - Accent6 2 2 3" xfId="392"/>
    <cellStyle name="40% - Accent6 2 2 3 2" xfId="893"/>
    <cellStyle name="40% - Accent6 2 2 3 2 2" xfId="2142"/>
    <cellStyle name="40% - Accent6 2 2 3 2 2 2" xfId="4630"/>
    <cellStyle name="40% - Accent6 2 2 3 2 2 2 2" xfId="9886"/>
    <cellStyle name="40% - Accent6 2 2 3 2 2 2 2 2" xfId="20154"/>
    <cellStyle name="40% - Accent6 2 2 3 2 2 2 2 2 2" xfId="40683"/>
    <cellStyle name="40% - Accent6 2 2 3 2 2 2 2 3" xfId="30418"/>
    <cellStyle name="40% - Accent6 2 2 3 2 2 2 3" xfId="14898"/>
    <cellStyle name="40% - Accent6 2 2 3 2 2 2 3 2" xfId="35427"/>
    <cellStyle name="40% - Accent6 2 2 3 2 2 2 4" xfId="25162"/>
    <cellStyle name="40% - Accent6 2 2 3 2 2 2 5" xfId="45954"/>
    <cellStyle name="40% - Accent6 2 2 3 2 2 3" xfId="7398"/>
    <cellStyle name="40% - Accent6 2 2 3 2 2 3 2" xfId="17666"/>
    <cellStyle name="40% - Accent6 2 2 3 2 2 3 2 2" xfId="38195"/>
    <cellStyle name="40% - Accent6 2 2 3 2 2 3 3" xfId="27930"/>
    <cellStyle name="40% - Accent6 2 2 3 2 2 4" xfId="12410"/>
    <cellStyle name="40% - Accent6 2 2 3 2 2 4 2" xfId="32939"/>
    <cellStyle name="40% - Accent6 2 2 3 2 2 5" xfId="22674"/>
    <cellStyle name="40% - Accent6 2 2 3 2 2 6" xfId="43466"/>
    <cellStyle name="40% - Accent6 2 2 3 2 3" xfId="3385"/>
    <cellStyle name="40% - Accent6 2 2 3 2 3 2" xfId="8641"/>
    <cellStyle name="40% - Accent6 2 2 3 2 3 2 2" xfId="18909"/>
    <cellStyle name="40% - Accent6 2 2 3 2 3 2 2 2" xfId="39438"/>
    <cellStyle name="40% - Accent6 2 2 3 2 3 2 3" xfId="29173"/>
    <cellStyle name="40% - Accent6 2 2 3 2 3 3" xfId="13653"/>
    <cellStyle name="40% - Accent6 2 2 3 2 3 3 2" xfId="34182"/>
    <cellStyle name="40% - Accent6 2 2 3 2 3 4" xfId="23917"/>
    <cellStyle name="40% - Accent6 2 2 3 2 3 5" xfId="44709"/>
    <cellStyle name="40% - Accent6 2 2 3 2 4" xfId="6153"/>
    <cellStyle name="40% - Accent6 2 2 3 2 4 2" xfId="16421"/>
    <cellStyle name="40% - Accent6 2 2 3 2 4 2 2" xfId="36950"/>
    <cellStyle name="40% - Accent6 2 2 3 2 4 3" xfId="26685"/>
    <cellStyle name="40% - Accent6 2 2 3 2 5" xfId="11165"/>
    <cellStyle name="40% - Accent6 2 2 3 2 5 2" xfId="31694"/>
    <cellStyle name="40% - Accent6 2 2 3 2 6" xfId="21429"/>
    <cellStyle name="40% - Accent6 2 2 3 2 7" xfId="42221"/>
    <cellStyle name="40% - Accent6 2 2 3 3" xfId="1643"/>
    <cellStyle name="40% - Accent6 2 2 3 3 2" xfId="4132"/>
    <cellStyle name="40% - Accent6 2 2 3 3 2 2" xfId="9388"/>
    <cellStyle name="40% - Accent6 2 2 3 3 2 2 2" xfId="19656"/>
    <cellStyle name="40% - Accent6 2 2 3 3 2 2 2 2" xfId="40185"/>
    <cellStyle name="40% - Accent6 2 2 3 3 2 2 3" xfId="29920"/>
    <cellStyle name="40% - Accent6 2 2 3 3 2 3" xfId="14400"/>
    <cellStyle name="40% - Accent6 2 2 3 3 2 3 2" xfId="34929"/>
    <cellStyle name="40% - Accent6 2 2 3 3 2 4" xfId="24664"/>
    <cellStyle name="40% - Accent6 2 2 3 3 2 5" xfId="45456"/>
    <cellStyle name="40% - Accent6 2 2 3 3 3" xfId="6900"/>
    <cellStyle name="40% - Accent6 2 2 3 3 3 2" xfId="17168"/>
    <cellStyle name="40% - Accent6 2 2 3 3 3 2 2" xfId="37697"/>
    <cellStyle name="40% - Accent6 2 2 3 3 3 3" xfId="27432"/>
    <cellStyle name="40% - Accent6 2 2 3 3 4" xfId="11912"/>
    <cellStyle name="40% - Accent6 2 2 3 3 4 2" xfId="32441"/>
    <cellStyle name="40% - Accent6 2 2 3 3 5" xfId="22176"/>
    <cellStyle name="40% - Accent6 2 2 3 3 6" xfId="42968"/>
    <cellStyle name="40% - Accent6 2 2 3 4" xfId="2887"/>
    <cellStyle name="40% - Accent6 2 2 3 4 2" xfId="8143"/>
    <cellStyle name="40% - Accent6 2 2 3 4 2 2" xfId="18411"/>
    <cellStyle name="40% - Accent6 2 2 3 4 2 2 2" xfId="38940"/>
    <cellStyle name="40% - Accent6 2 2 3 4 2 3" xfId="28675"/>
    <cellStyle name="40% - Accent6 2 2 3 4 3" xfId="13155"/>
    <cellStyle name="40% - Accent6 2 2 3 4 3 2" xfId="33684"/>
    <cellStyle name="40% - Accent6 2 2 3 4 4" xfId="23419"/>
    <cellStyle name="40% - Accent6 2 2 3 4 5" xfId="44211"/>
    <cellStyle name="40% - Accent6 2 2 3 5" xfId="5655"/>
    <cellStyle name="40% - Accent6 2 2 3 5 2" xfId="15923"/>
    <cellStyle name="40% - Accent6 2 2 3 5 2 2" xfId="36452"/>
    <cellStyle name="40% - Accent6 2 2 3 5 3" xfId="26187"/>
    <cellStyle name="40% - Accent6 2 2 3 6" xfId="10667"/>
    <cellStyle name="40% - Accent6 2 2 3 6 2" xfId="31196"/>
    <cellStyle name="40% - Accent6 2 2 3 7" xfId="20931"/>
    <cellStyle name="40% - Accent6 2 2 3 8" xfId="41723"/>
    <cellStyle name="40% - Accent6 2 2 4" xfId="644"/>
    <cellStyle name="40% - Accent6 2 2 4 2" xfId="1893"/>
    <cellStyle name="40% - Accent6 2 2 4 2 2" xfId="4381"/>
    <cellStyle name="40% - Accent6 2 2 4 2 2 2" xfId="9637"/>
    <cellStyle name="40% - Accent6 2 2 4 2 2 2 2" xfId="19905"/>
    <cellStyle name="40% - Accent6 2 2 4 2 2 2 2 2" xfId="40434"/>
    <cellStyle name="40% - Accent6 2 2 4 2 2 2 3" xfId="30169"/>
    <cellStyle name="40% - Accent6 2 2 4 2 2 3" xfId="14649"/>
    <cellStyle name="40% - Accent6 2 2 4 2 2 3 2" xfId="35178"/>
    <cellStyle name="40% - Accent6 2 2 4 2 2 4" xfId="24913"/>
    <cellStyle name="40% - Accent6 2 2 4 2 2 5" xfId="45705"/>
    <cellStyle name="40% - Accent6 2 2 4 2 3" xfId="7149"/>
    <cellStyle name="40% - Accent6 2 2 4 2 3 2" xfId="17417"/>
    <cellStyle name="40% - Accent6 2 2 4 2 3 2 2" xfId="37946"/>
    <cellStyle name="40% - Accent6 2 2 4 2 3 3" xfId="27681"/>
    <cellStyle name="40% - Accent6 2 2 4 2 4" xfId="12161"/>
    <cellStyle name="40% - Accent6 2 2 4 2 4 2" xfId="32690"/>
    <cellStyle name="40% - Accent6 2 2 4 2 5" xfId="22425"/>
    <cellStyle name="40% - Accent6 2 2 4 2 6" xfId="43217"/>
    <cellStyle name="40% - Accent6 2 2 4 3" xfId="3136"/>
    <cellStyle name="40% - Accent6 2 2 4 3 2" xfId="8392"/>
    <cellStyle name="40% - Accent6 2 2 4 3 2 2" xfId="18660"/>
    <cellStyle name="40% - Accent6 2 2 4 3 2 2 2" xfId="39189"/>
    <cellStyle name="40% - Accent6 2 2 4 3 2 3" xfId="28924"/>
    <cellStyle name="40% - Accent6 2 2 4 3 3" xfId="13404"/>
    <cellStyle name="40% - Accent6 2 2 4 3 3 2" xfId="33933"/>
    <cellStyle name="40% - Accent6 2 2 4 3 4" xfId="23668"/>
    <cellStyle name="40% - Accent6 2 2 4 3 5" xfId="44460"/>
    <cellStyle name="40% - Accent6 2 2 4 4" xfId="5904"/>
    <cellStyle name="40% - Accent6 2 2 4 4 2" xfId="16172"/>
    <cellStyle name="40% - Accent6 2 2 4 4 2 2" xfId="36701"/>
    <cellStyle name="40% - Accent6 2 2 4 4 3" xfId="26436"/>
    <cellStyle name="40% - Accent6 2 2 4 5" xfId="10916"/>
    <cellStyle name="40% - Accent6 2 2 4 5 2" xfId="31445"/>
    <cellStyle name="40% - Accent6 2 2 4 6" xfId="21180"/>
    <cellStyle name="40% - Accent6 2 2 4 7" xfId="41972"/>
    <cellStyle name="40% - Accent6 2 2 5" xfId="1141"/>
    <cellStyle name="40% - Accent6 2 2 5 2" xfId="2390"/>
    <cellStyle name="40% - Accent6 2 2 5 2 2" xfId="4878"/>
    <cellStyle name="40% - Accent6 2 2 5 2 2 2" xfId="10134"/>
    <cellStyle name="40% - Accent6 2 2 5 2 2 2 2" xfId="20402"/>
    <cellStyle name="40% - Accent6 2 2 5 2 2 2 2 2" xfId="40931"/>
    <cellStyle name="40% - Accent6 2 2 5 2 2 2 3" xfId="30666"/>
    <cellStyle name="40% - Accent6 2 2 5 2 2 3" xfId="15146"/>
    <cellStyle name="40% - Accent6 2 2 5 2 2 3 2" xfId="35675"/>
    <cellStyle name="40% - Accent6 2 2 5 2 2 4" xfId="25410"/>
    <cellStyle name="40% - Accent6 2 2 5 2 2 5" xfId="46202"/>
    <cellStyle name="40% - Accent6 2 2 5 2 3" xfId="7646"/>
    <cellStyle name="40% - Accent6 2 2 5 2 3 2" xfId="17914"/>
    <cellStyle name="40% - Accent6 2 2 5 2 3 2 2" xfId="38443"/>
    <cellStyle name="40% - Accent6 2 2 5 2 3 3" xfId="28178"/>
    <cellStyle name="40% - Accent6 2 2 5 2 4" xfId="12658"/>
    <cellStyle name="40% - Accent6 2 2 5 2 4 2" xfId="33187"/>
    <cellStyle name="40% - Accent6 2 2 5 2 5" xfId="22922"/>
    <cellStyle name="40% - Accent6 2 2 5 2 6" xfId="43714"/>
    <cellStyle name="40% - Accent6 2 2 5 3" xfId="3633"/>
    <cellStyle name="40% - Accent6 2 2 5 3 2" xfId="8889"/>
    <cellStyle name="40% - Accent6 2 2 5 3 2 2" xfId="19157"/>
    <cellStyle name="40% - Accent6 2 2 5 3 2 2 2" xfId="39686"/>
    <cellStyle name="40% - Accent6 2 2 5 3 2 3" xfId="29421"/>
    <cellStyle name="40% - Accent6 2 2 5 3 3" xfId="13901"/>
    <cellStyle name="40% - Accent6 2 2 5 3 3 2" xfId="34430"/>
    <cellStyle name="40% - Accent6 2 2 5 3 4" xfId="24165"/>
    <cellStyle name="40% - Accent6 2 2 5 3 5" xfId="44957"/>
    <cellStyle name="40% - Accent6 2 2 5 4" xfId="6401"/>
    <cellStyle name="40% - Accent6 2 2 5 4 2" xfId="16669"/>
    <cellStyle name="40% - Accent6 2 2 5 4 2 2" xfId="37198"/>
    <cellStyle name="40% - Accent6 2 2 5 4 3" xfId="26933"/>
    <cellStyle name="40% - Accent6 2 2 5 5" xfId="11413"/>
    <cellStyle name="40% - Accent6 2 2 5 5 2" xfId="31942"/>
    <cellStyle name="40% - Accent6 2 2 5 6" xfId="21677"/>
    <cellStyle name="40% - Accent6 2 2 5 7" xfId="42469"/>
    <cellStyle name="40% - Accent6 2 2 6" xfId="1394"/>
    <cellStyle name="40% - Accent6 2 2 6 2" xfId="3883"/>
    <cellStyle name="40% - Accent6 2 2 6 2 2" xfId="9139"/>
    <cellStyle name="40% - Accent6 2 2 6 2 2 2" xfId="19407"/>
    <cellStyle name="40% - Accent6 2 2 6 2 2 2 2" xfId="39936"/>
    <cellStyle name="40% - Accent6 2 2 6 2 2 3" xfId="29671"/>
    <cellStyle name="40% - Accent6 2 2 6 2 3" xfId="14151"/>
    <cellStyle name="40% - Accent6 2 2 6 2 3 2" xfId="34680"/>
    <cellStyle name="40% - Accent6 2 2 6 2 4" xfId="24415"/>
    <cellStyle name="40% - Accent6 2 2 6 2 5" xfId="45207"/>
    <cellStyle name="40% - Accent6 2 2 6 3" xfId="6651"/>
    <cellStyle name="40% - Accent6 2 2 6 3 2" xfId="16919"/>
    <cellStyle name="40% - Accent6 2 2 6 3 2 2" xfId="37448"/>
    <cellStyle name="40% - Accent6 2 2 6 3 3" xfId="27183"/>
    <cellStyle name="40% - Accent6 2 2 6 4" xfId="11663"/>
    <cellStyle name="40% - Accent6 2 2 6 4 2" xfId="32192"/>
    <cellStyle name="40% - Accent6 2 2 6 5" xfId="21927"/>
    <cellStyle name="40% - Accent6 2 2 6 6" xfId="42719"/>
    <cellStyle name="40% - Accent6 2 2 7" xfId="2638"/>
    <cellStyle name="40% - Accent6 2 2 7 2" xfId="7894"/>
    <cellStyle name="40% - Accent6 2 2 7 2 2" xfId="18162"/>
    <cellStyle name="40% - Accent6 2 2 7 2 2 2" xfId="38691"/>
    <cellStyle name="40% - Accent6 2 2 7 2 3" xfId="28426"/>
    <cellStyle name="40% - Accent6 2 2 7 3" xfId="12906"/>
    <cellStyle name="40% - Accent6 2 2 7 3 2" xfId="33435"/>
    <cellStyle name="40% - Accent6 2 2 7 4" xfId="23170"/>
    <cellStyle name="40% - Accent6 2 2 7 5" xfId="43962"/>
    <cellStyle name="40% - Accent6 2 2 8" xfId="5406"/>
    <cellStyle name="40% - Accent6 2 2 8 2" xfId="15674"/>
    <cellStyle name="40% - Accent6 2 2 8 2 2" xfId="36203"/>
    <cellStyle name="40% - Accent6 2 2 8 3" xfId="25938"/>
    <cellStyle name="40% - Accent6 2 2 8 4" xfId="41474"/>
    <cellStyle name="40% - Accent6 2 2 9" xfId="5158"/>
    <cellStyle name="40% - Accent6 2 2 9 2" xfId="15426"/>
    <cellStyle name="40% - Accent6 2 2 9 2 2" xfId="35955"/>
    <cellStyle name="40% - Accent6 2 2 9 3" xfId="25690"/>
    <cellStyle name="40% - Accent6 2 3" xfId="196"/>
    <cellStyle name="40% - Accent6 2 3 10" xfId="20739"/>
    <cellStyle name="40% - Accent6 2 3 11" xfId="41283"/>
    <cellStyle name="40% - Accent6 2 3 2" xfId="449"/>
    <cellStyle name="40% - Accent6 2 3 2 2" xfId="950"/>
    <cellStyle name="40% - Accent6 2 3 2 2 2" xfId="2199"/>
    <cellStyle name="40% - Accent6 2 3 2 2 2 2" xfId="4687"/>
    <cellStyle name="40% - Accent6 2 3 2 2 2 2 2" xfId="9943"/>
    <cellStyle name="40% - Accent6 2 3 2 2 2 2 2 2" xfId="20211"/>
    <cellStyle name="40% - Accent6 2 3 2 2 2 2 2 2 2" xfId="40740"/>
    <cellStyle name="40% - Accent6 2 3 2 2 2 2 2 3" xfId="30475"/>
    <cellStyle name="40% - Accent6 2 3 2 2 2 2 3" xfId="14955"/>
    <cellStyle name="40% - Accent6 2 3 2 2 2 2 3 2" xfId="35484"/>
    <cellStyle name="40% - Accent6 2 3 2 2 2 2 4" xfId="25219"/>
    <cellStyle name="40% - Accent6 2 3 2 2 2 2 5" xfId="46011"/>
    <cellStyle name="40% - Accent6 2 3 2 2 2 3" xfId="7455"/>
    <cellStyle name="40% - Accent6 2 3 2 2 2 3 2" xfId="17723"/>
    <cellStyle name="40% - Accent6 2 3 2 2 2 3 2 2" xfId="38252"/>
    <cellStyle name="40% - Accent6 2 3 2 2 2 3 3" xfId="27987"/>
    <cellStyle name="40% - Accent6 2 3 2 2 2 4" xfId="12467"/>
    <cellStyle name="40% - Accent6 2 3 2 2 2 4 2" xfId="32996"/>
    <cellStyle name="40% - Accent6 2 3 2 2 2 5" xfId="22731"/>
    <cellStyle name="40% - Accent6 2 3 2 2 2 6" xfId="43523"/>
    <cellStyle name="40% - Accent6 2 3 2 2 3" xfId="3442"/>
    <cellStyle name="40% - Accent6 2 3 2 2 3 2" xfId="8698"/>
    <cellStyle name="40% - Accent6 2 3 2 2 3 2 2" xfId="18966"/>
    <cellStyle name="40% - Accent6 2 3 2 2 3 2 2 2" xfId="39495"/>
    <cellStyle name="40% - Accent6 2 3 2 2 3 2 3" xfId="29230"/>
    <cellStyle name="40% - Accent6 2 3 2 2 3 3" xfId="13710"/>
    <cellStyle name="40% - Accent6 2 3 2 2 3 3 2" xfId="34239"/>
    <cellStyle name="40% - Accent6 2 3 2 2 3 4" xfId="23974"/>
    <cellStyle name="40% - Accent6 2 3 2 2 3 5" xfId="44766"/>
    <cellStyle name="40% - Accent6 2 3 2 2 4" xfId="6210"/>
    <cellStyle name="40% - Accent6 2 3 2 2 4 2" xfId="16478"/>
    <cellStyle name="40% - Accent6 2 3 2 2 4 2 2" xfId="37007"/>
    <cellStyle name="40% - Accent6 2 3 2 2 4 3" xfId="26742"/>
    <cellStyle name="40% - Accent6 2 3 2 2 5" xfId="11222"/>
    <cellStyle name="40% - Accent6 2 3 2 2 5 2" xfId="31751"/>
    <cellStyle name="40% - Accent6 2 3 2 2 6" xfId="21486"/>
    <cellStyle name="40% - Accent6 2 3 2 2 7" xfId="42278"/>
    <cellStyle name="40% - Accent6 2 3 2 3" xfId="1700"/>
    <cellStyle name="40% - Accent6 2 3 2 3 2" xfId="4189"/>
    <cellStyle name="40% - Accent6 2 3 2 3 2 2" xfId="9445"/>
    <cellStyle name="40% - Accent6 2 3 2 3 2 2 2" xfId="19713"/>
    <cellStyle name="40% - Accent6 2 3 2 3 2 2 2 2" xfId="40242"/>
    <cellStyle name="40% - Accent6 2 3 2 3 2 2 3" xfId="29977"/>
    <cellStyle name="40% - Accent6 2 3 2 3 2 3" xfId="14457"/>
    <cellStyle name="40% - Accent6 2 3 2 3 2 3 2" xfId="34986"/>
    <cellStyle name="40% - Accent6 2 3 2 3 2 4" xfId="24721"/>
    <cellStyle name="40% - Accent6 2 3 2 3 2 5" xfId="45513"/>
    <cellStyle name="40% - Accent6 2 3 2 3 3" xfId="6957"/>
    <cellStyle name="40% - Accent6 2 3 2 3 3 2" xfId="17225"/>
    <cellStyle name="40% - Accent6 2 3 2 3 3 2 2" xfId="37754"/>
    <cellStyle name="40% - Accent6 2 3 2 3 3 3" xfId="27489"/>
    <cellStyle name="40% - Accent6 2 3 2 3 4" xfId="11969"/>
    <cellStyle name="40% - Accent6 2 3 2 3 4 2" xfId="32498"/>
    <cellStyle name="40% - Accent6 2 3 2 3 5" xfId="22233"/>
    <cellStyle name="40% - Accent6 2 3 2 3 6" xfId="43025"/>
    <cellStyle name="40% - Accent6 2 3 2 4" xfId="2944"/>
    <cellStyle name="40% - Accent6 2 3 2 4 2" xfId="8200"/>
    <cellStyle name="40% - Accent6 2 3 2 4 2 2" xfId="18468"/>
    <cellStyle name="40% - Accent6 2 3 2 4 2 2 2" xfId="38997"/>
    <cellStyle name="40% - Accent6 2 3 2 4 2 3" xfId="28732"/>
    <cellStyle name="40% - Accent6 2 3 2 4 3" xfId="13212"/>
    <cellStyle name="40% - Accent6 2 3 2 4 3 2" xfId="33741"/>
    <cellStyle name="40% - Accent6 2 3 2 4 4" xfId="23476"/>
    <cellStyle name="40% - Accent6 2 3 2 4 5" xfId="44268"/>
    <cellStyle name="40% - Accent6 2 3 2 5" xfId="5712"/>
    <cellStyle name="40% - Accent6 2 3 2 5 2" xfId="15980"/>
    <cellStyle name="40% - Accent6 2 3 2 5 2 2" xfId="36509"/>
    <cellStyle name="40% - Accent6 2 3 2 5 3" xfId="26244"/>
    <cellStyle name="40% - Accent6 2 3 2 6" xfId="10724"/>
    <cellStyle name="40% - Accent6 2 3 2 6 2" xfId="31253"/>
    <cellStyle name="40% - Accent6 2 3 2 7" xfId="20988"/>
    <cellStyle name="40% - Accent6 2 3 2 8" xfId="41780"/>
    <cellStyle name="40% - Accent6 2 3 3" xfId="701"/>
    <cellStyle name="40% - Accent6 2 3 3 2" xfId="1950"/>
    <cellStyle name="40% - Accent6 2 3 3 2 2" xfId="4438"/>
    <cellStyle name="40% - Accent6 2 3 3 2 2 2" xfId="9694"/>
    <cellStyle name="40% - Accent6 2 3 3 2 2 2 2" xfId="19962"/>
    <cellStyle name="40% - Accent6 2 3 3 2 2 2 2 2" xfId="40491"/>
    <cellStyle name="40% - Accent6 2 3 3 2 2 2 3" xfId="30226"/>
    <cellStyle name="40% - Accent6 2 3 3 2 2 3" xfId="14706"/>
    <cellStyle name="40% - Accent6 2 3 3 2 2 3 2" xfId="35235"/>
    <cellStyle name="40% - Accent6 2 3 3 2 2 4" xfId="24970"/>
    <cellStyle name="40% - Accent6 2 3 3 2 2 5" xfId="45762"/>
    <cellStyle name="40% - Accent6 2 3 3 2 3" xfId="7206"/>
    <cellStyle name="40% - Accent6 2 3 3 2 3 2" xfId="17474"/>
    <cellStyle name="40% - Accent6 2 3 3 2 3 2 2" xfId="38003"/>
    <cellStyle name="40% - Accent6 2 3 3 2 3 3" xfId="27738"/>
    <cellStyle name="40% - Accent6 2 3 3 2 4" xfId="12218"/>
    <cellStyle name="40% - Accent6 2 3 3 2 4 2" xfId="32747"/>
    <cellStyle name="40% - Accent6 2 3 3 2 5" xfId="22482"/>
    <cellStyle name="40% - Accent6 2 3 3 2 6" xfId="43274"/>
    <cellStyle name="40% - Accent6 2 3 3 3" xfId="3193"/>
    <cellStyle name="40% - Accent6 2 3 3 3 2" xfId="8449"/>
    <cellStyle name="40% - Accent6 2 3 3 3 2 2" xfId="18717"/>
    <cellStyle name="40% - Accent6 2 3 3 3 2 2 2" xfId="39246"/>
    <cellStyle name="40% - Accent6 2 3 3 3 2 3" xfId="28981"/>
    <cellStyle name="40% - Accent6 2 3 3 3 3" xfId="13461"/>
    <cellStyle name="40% - Accent6 2 3 3 3 3 2" xfId="33990"/>
    <cellStyle name="40% - Accent6 2 3 3 3 4" xfId="23725"/>
    <cellStyle name="40% - Accent6 2 3 3 3 5" xfId="44517"/>
    <cellStyle name="40% - Accent6 2 3 3 4" xfId="5961"/>
    <cellStyle name="40% - Accent6 2 3 3 4 2" xfId="16229"/>
    <cellStyle name="40% - Accent6 2 3 3 4 2 2" xfId="36758"/>
    <cellStyle name="40% - Accent6 2 3 3 4 3" xfId="26493"/>
    <cellStyle name="40% - Accent6 2 3 3 5" xfId="10973"/>
    <cellStyle name="40% - Accent6 2 3 3 5 2" xfId="31502"/>
    <cellStyle name="40% - Accent6 2 3 3 6" xfId="21237"/>
    <cellStyle name="40% - Accent6 2 3 3 7" xfId="42029"/>
    <cellStyle name="40% - Accent6 2 3 4" xfId="1198"/>
    <cellStyle name="40% - Accent6 2 3 4 2" xfId="2447"/>
    <cellStyle name="40% - Accent6 2 3 4 2 2" xfId="4935"/>
    <cellStyle name="40% - Accent6 2 3 4 2 2 2" xfId="10191"/>
    <cellStyle name="40% - Accent6 2 3 4 2 2 2 2" xfId="20459"/>
    <cellStyle name="40% - Accent6 2 3 4 2 2 2 2 2" xfId="40988"/>
    <cellStyle name="40% - Accent6 2 3 4 2 2 2 3" xfId="30723"/>
    <cellStyle name="40% - Accent6 2 3 4 2 2 3" xfId="15203"/>
    <cellStyle name="40% - Accent6 2 3 4 2 2 3 2" xfId="35732"/>
    <cellStyle name="40% - Accent6 2 3 4 2 2 4" xfId="25467"/>
    <cellStyle name="40% - Accent6 2 3 4 2 2 5" xfId="46259"/>
    <cellStyle name="40% - Accent6 2 3 4 2 3" xfId="7703"/>
    <cellStyle name="40% - Accent6 2 3 4 2 3 2" xfId="17971"/>
    <cellStyle name="40% - Accent6 2 3 4 2 3 2 2" xfId="38500"/>
    <cellStyle name="40% - Accent6 2 3 4 2 3 3" xfId="28235"/>
    <cellStyle name="40% - Accent6 2 3 4 2 4" xfId="12715"/>
    <cellStyle name="40% - Accent6 2 3 4 2 4 2" xfId="33244"/>
    <cellStyle name="40% - Accent6 2 3 4 2 5" xfId="22979"/>
    <cellStyle name="40% - Accent6 2 3 4 2 6" xfId="43771"/>
    <cellStyle name="40% - Accent6 2 3 4 3" xfId="3690"/>
    <cellStyle name="40% - Accent6 2 3 4 3 2" xfId="8946"/>
    <cellStyle name="40% - Accent6 2 3 4 3 2 2" xfId="19214"/>
    <cellStyle name="40% - Accent6 2 3 4 3 2 2 2" xfId="39743"/>
    <cellStyle name="40% - Accent6 2 3 4 3 2 3" xfId="29478"/>
    <cellStyle name="40% - Accent6 2 3 4 3 3" xfId="13958"/>
    <cellStyle name="40% - Accent6 2 3 4 3 3 2" xfId="34487"/>
    <cellStyle name="40% - Accent6 2 3 4 3 4" xfId="24222"/>
    <cellStyle name="40% - Accent6 2 3 4 3 5" xfId="45014"/>
    <cellStyle name="40% - Accent6 2 3 4 4" xfId="6458"/>
    <cellStyle name="40% - Accent6 2 3 4 4 2" xfId="16726"/>
    <cellStyle name="40% - Accent6 2 3 4 4 2 2" xfId="37255"/>
    <cellStyle name="40% - Accent6 2 3 4 4 3" xfId="26990"/>
    <cellStyle name="40% - Accent6 2 3 4 5" xfId="11470"/>
    <cellStyle name="40% - Accent6 2 3 4 5 2" xfId="31999"/>
    <cellStyle name="40% - Accent6 2 3 4 6" xfId="21734"/>
    <cellStyle name="40% - Accent6 2 3 4 7" xfId="42526"/>
    <cellStyle name="40% - Accent6 2 3 5" xfId="1451"/>
    <cellStyle name="40% - Accent6 2 3 5 2" xfId="3940"/>
    <cellStyle name="40% - Accent6 2 3 5 2 2" xfId="9196"/>
    <cellStyle name="40% - Accent6 2 3 5 2 2 2" xfId="19464"/>
    <cellStyle name="40% - Accent6 2 3 5 2 2 2 2" xfId="39993"/>
    <cellStyle name="40% - Accent6 2 3 5 2 2 3" xfId="29728"/>
    <cellStyle name="40% - Accent6 2 3 5 2 3" xfId="14208"/>
    <cellStyle name="40% - Accent6 2 3 5 2 3 2" xfId="34737"/>
    <cellStyle name="40% - Accent6 2 3 5 2 4" xfId="24472"/>
    <cellStyle name="40% - Accent6 2 3 5 2 5" xfId="45264"/>
    <cellStyle name="40% - Accent6 2 3 5 3" xfId="6708"/>
    <cellStyle name="40% - Accent6 2 3 5 3 2" xfId="16976"/>
    <cellStyle name="40% - Accent6 2 3 5 3 2 2" xfId="37505"/>
    <cellStyle name="40% - Accent6 2 3 5 3 3" xfId="27240"/>
    <cellStyle name="40% - Accent6 2 3 5 4" xfId="11720"/>
    <cellStyle name="40% - Accent6 2 3 5 4 2" xfId="32249"/>
    <cellStyle name="40% - Accent6 2 3 5 5" xfId="21984"/>
    <cellStyle name="40% - Accent6 2 3 5 6" xfId="42776"/>
    <cellStyle name="40% - Accent6 2 3 6" xfId="2695"/>
    <cellStyle name="40% - Accent6 2 3 6 2" xfId="7951"/>
    <cellStyle name="40% - Accent6 2 3 6 2 2" xfId="18219"/>
    <cellStyle name="40% - Accent6 2 3 6 2 2 2" xfId="38748"/>
    <cellStyle name="40% - Accent6 2 3 6 2 3" xfId="28483"/>
    <cellStyle name="40% - Accent6 2 3 6 3" xfId="12963"/>
    <cellStyle name="40% - Accent6 2 3 6 3 2" xfId="33492"/>
    <cellStyle name="40% - Accent6 2 3 6 4" xfId="23227"/>
    <cellStyle name="40% - Accent6 2 3 6 5" xfId="44019"/>
    <cellStyle name="40% - Accent6 2 3 7" xfId="5463"/>
    <cellStyle name="40% - Accent6 2 3 7 2" xfId="15731"/>
    <cellStyle name="40% - Accent6 2 3 7 2 2" xfId="36260"/>
    <cellStyle name="40% - Accent6 2 3 7 3" xfId="25995"/>
    <cellStyle name="40% - Accent6 2 3 7 4" xfId="41531"/>
    <cellStyle name="40% - Accent6 2 3 8" xfId="5215"/>
    <cellStyle name="40% - Accent6 2 3 8 2" xfId="15483"/>
    <cellStyle name="40% - Accent6 2 3 8 2 2" xfId="36012"/>
    <cellStyle name="40% - Accent6 2 3 8 3" xfId="25747"/>
    <cellStyle name="40% - Accent6 2 3 9" xfId="10475"/>
    <cellStyle name="40% - Accent6 2 3 9 2" xfId="31004"/>
    <cellStyle name="40% - Accent6 2 4" xfId="332"/>
    <cellStyle name="40% - Accent6 2 4 2" xfId="833"/>
    <cellStyle name="40% - Accent6 2 4 2 2" xfId="2082"/>
    <cellStyle name="40% - Accent6 2 4 2 2 2" xfId="4570"/>
    <cellStyle name="40% - Accent6 2 4 2 2 2 2" xfId="9826"/>
    <cellStyle name="40% - Accent6 2 4 2 2 2 2 2" xfId="20094"/>
    <cellStyle name="40% - Accent6 2 4 2 2 2 2 2 2" xfId="40623"/>
    <cellStyle name="40% - Accent6 2 4 2 2 2 2 3" xfId="30358"/>
    <cellStyle name="40% - Accent6 2 4 2 2 2 3" xfId="14838"/>
    <cellStyle name="40% - Accent6 2 4 2 2 2 3 2" xfId="35367"/>
    <cellStyle name="40% - Accent6 2 4 2 2 2 4" xfId="25102"/>
    <cellStyle name="40% - Accent6 2 4 2 2 2 5" xfId="45894"/>
    <cellStyle name="40% - Accent6 2 4 2 2 3" xfId="7338"/>
    <cellStyle name="40% - Accent6 2 4 2 2 3 2" xfId="17606"/>
    <cellStyle name="40% - Accent6 2 4 2 2 3 2 2" xfId="38135"/>
    <cellStyle name="40% - Accent6 2 4 2 2 3 3" xfId="27870"/>
    <cellStyle name="40% - Accent6 2 4 2 2 4" xfId="12350"/>
    <cellStyle name="40% - Accent6 2 4 2 2 4 2" xfId="32879"/>
    <cellStyle name="40% - Accent6 2 4 2 2 5" xfId="22614"/>
    <cellStyle name="40% - Accent6 2 4 2 2 6" xfId="43406"/>
    <cellStyle name="40% - Accent6 2 4 2 3" xfId="3325"/>
    <cellStyle name="40% - Accent6 2 4 2 3 2" xfId="8581"/>
    <cellStyle name="40% - Accent6 2 4 2 3 2 2" xfId="18849"/>
    <cellStyle name="40% - Accent6 2 4 2 3 2 2 2" xfId="39378"/>
    <cellStyle name="40% - Accent6 2 4 2 3 2 3" xfId="29113"/>
    <cellStyle name="40% - Accent6 2 4 2 3 3" xfId="13593"/>
    <cellStyle name="40% - Accent6 2 4 2 3 3 2" xfId="34122"/>
    <cellStyle name="40% - Accent6 2 4 2 3 4" xfId="23857"/>
    <cellStyle name="40% - Accent6 2 4 2 3 5" xfId="44649"/>
    <cellStyle name="40% - Accent6 2 4 2 4" xfId="6093"/>
    <cellStyle name="40% - Accent6 2 4 2 4 2" xfId="16361"/>
    <cellStyle name="40% - Accent6 2 4 2 4 2 2" xfId="36890"/>
    <cellStyle name="40% - Accent6 2 4 2 4 3" xfId="26625"/>
    <cellStyle name="40% - Accent6 2 4 2 5" xfId="11105"/>
    <cellStyle name="40% - Accent6 2 4 2 5 2" xfId="31634"/>
    <cellStyle name="40% - Accent6 2 4 2 6" xfId="21369"/>
    <cellStyle name="40% - Accent6 2 4 2 7" xfId="42161"/>
    <cellStyle name="40% - Accent6 2 4 3" xfId="1583"/>
    <cellStyle name="40% - Accent6 2 4 3 2" xfId="4072"/>
    <cellStyle name="40% - Accent6 2 4 3 2 2" xfId="9328"/>
    <cellStyle name="40% - Accent6 2 4 3 2 2 2" xfId="19596"/>
    <cellStyle name="40% - Accent6 2 4 3 2 2 2 2" xfId="40125"/>
    <cellStyle name="40% - Accent6 2 4 3 2 2 3" xfId="29860"/>
    <cellStyle name="40% - Accent6 2 4 3 2 3" xfId="14340"/>
    <cellStyle name="40% - Accent6 2 4 3 2 3 2" xfId="34869"/>
    <cellStyle name="40% - Accent6 2 4 3 2 4" xfId="24604"/>
    <cellStyle name="40% - Accent6 2 4 3 2 5" xfId="45396"/>
    <cellStyle name="40% - Accent6 2 4 3 3" xfId="6840"/>
    <cellStyle name="40% - Accent6 2 4 3 3 2" xfId="17108"/>
    <cellStyle name="40% - Accent6 2 4 3 3 2 2" xfId="37637"/>
    <cellStyle name="40% - Accent6 2 4 3 3 3" xfId="27372"/>
    <cellStyle name="40% - Accent6 2 4 3 4" xfId="11852"/>
    <cellStyle name="40% - Accent6 2 4 3 4 2" xfId="32381"/>
    <cellStyle name="40% - Accent6 2 4 3 5" xfId="22116"/>
    <cellStyle name="40% - Accent6 2 4 3 6" xfId="42908"/>
    <cellStyle name="40% - Accent6 2 4 4" xfId="2827"/>
    <cellStyle name="40% - Accent6 2 4 4 2" xfId="8083"/>
    <cellStyle name="40% - Accent6 2 4 4 2 2" xfId="18351"/>
    <cellStyle name="40% - Accent6 2 4 4 2 2 2" xfId="38880"/>
    <cellStyle name="40% - Accent6 2 4 4 2 3" xfId="28615"/>
    <cellStyle name="40% - Accent6 2 4 4 3" xfId="13095"/>
    <cellStyle name="40% - Accent6 2 4 4 3 2" xfId="33624"/>
    <cellStyle name="40% - Accent6 2 4 4 4" xfId="23359"/>
    <cellStyle name="40% - Accent6 2 4 4 5" xfId="44151"/>
    <cellStyle name="40% - Accent6 2 4 5" xfId="5595"/>
    <cellStyle name="40% - Accent6 2 4 5 2" xfId="15863"/>
    <cellStyle name="40% - Accent6 2 4 5 2 2" xfId="36392"/>
    <cellStyle name="40% - Accent6 2 4 5 3" xfId="26127"/>
    <cellStyle name="40% - Accent6 2 4 6" xfId="10607"/>
    <cellStyle name="40% - Accent6 2 4 6 2" xfId="31136"/>
    <cellStyle name="40% - Accent6 2 4 7" xfId="20871"/>
    <cellStyle name="40% - Accent6 2 4 8" xfId="41663"/>
    <cellStyle name="40% - Accent6 2 5" xfId="584"/>
    <cellStyle name="40% - Accent6 2 5 2" xfId="1833"/>
    <cellStyle name="40% - Accent6 2 5 2 2" xfId="4321"/>
    <cellStyle name="40% - Accent6 2 5 2 2 2" xfId="9577"/>
    <cellStyle name="40% - Accent6 2 5 2 2 2 2" xfId="19845"/>
    <cellStyle name="40% - Accent6 2 5 2 2 2 2 2" xfId="40374"/>
    <cellStyle name="40% - Accent6 2 5 2 2 2 3" xfId="30109"/>
    <cellStyle name="40% - Accent6 2 5 2 2 3" xfId="14589"/>
    <cellStyle name="40% - Accent6 2 5 2 2 3 2" xfId="35118"/>
    <cellStyle name="40% - Accent6 2 5 2 2 4" xfId="24853"/>
    <cellStyle name="40% - Accent6 2 5 2 2 5" xfId="45645"/>
    <cellStyle name="40% - Accent6 2 5 2 3" xfId="7089"/>
    <cellStyle name="40% - Accent6 2 5 2 3 2" xfId="17357"/>
    <cellStyle name="40% - Accent6 2 5 2 3 2 2" xfId="37886"/>
    <cellStyle name="40% - Accent6 2 5 2 3 3" xfId="27621"/>
    <cellStyle name="40% - Accent6 2 5 2 4" xfId="12101"/>
    <cellStyle name="40% - Accent6 2 5 2 4 2" xfId="32630"/>
    <cellStyle name="40% - Accent6 2 5 2 5" xfId="22365"/>
    <cellStyle name="40% - Accent6 2 5 2 6" xfId="43157"/>
    <cellStyle name="40% - Accent6 2 5 3" xfId="3076"/>
    <cellStyle name="40% - Accent6 2 5 3 2" xfId="8332"/>
    <cellStyle name="40% - Accent6 2 5 3 2 2" xfId="18600"/>
    <cellStyle name="40% - Accent6 2 5 3 2 2 2" xfId="39129"/>
    <cellStyle name="40% - Accent6 2 5 3 2 3" xfId="28864"/>
    <cellStyle name="40% - Accent6 2 5 3 3" xfId="13344"/>
    <cellStyle name="40% - Accent6 2 5 3 3 2" xfId="33873"/>
    <cellStyle name="40% - Accent6 2 5 3 4" xfId="23608"/>
    <cellStyle name="40% - Accent6 2 5 3 5" xfId="44400"/>
    <cellStyle name="40% - Accent6 2 5 4" xfId="5844"/>
    <cellStyle name="40% - Accent6 2 5 4 2" xfId="16112"/>
    <cellStyle name="40% - Accent6 2 5 4 2 2" xfId="36641"/>
    <cellStyle name="40% - Accent6 2 5 4 3" xfId="26376"/>
    <cellStyle name="40% - Accent6 2 5 5" xfId="10856"/>
    <cellStyle name="40% - Accent6 2 5 5 2" xfId="31385"/>
    <cellStyle name="40% - Accent6 2 5 6" xfId="21120"/>
    <cellStyle name="40% - Accent6 2 5 7" xfId="41912"/>
    <cellStyle name="40% - Accent6 2 6" xfId="1081"/>
    <cellStyle name="40% - Accent6 2 6 2" xfId="2330"/>
    <cellStyle name="40% - Accent6 2 6 2 2" xfId="4818"/>
    <cellStyle name="40% - Accent6 2 6 2 2 2" xfId="10074"/>
    <cellStyle name="40% - Accent6 2 6 2 2 2 2" xfId="20342"/>
    <cellStyle name="40% - Accent6 2 6 2 2 2 2 2" xfId="40871"/>
    <cellStyle name="40% - Accent6 2 6 2 2 2 3" xfId="30606"/>
    <cellStyle name="40% - Accent6 2 6 2 2 3" xfId="15086"/>
    <cellStyle name="40% - Accent6 2 6 2 2 3 2" xfId="35615"/>
    <cellStyle name="40% - Accent6 2 6 2 2 4" xfId="25350"/>
    <cellStyle name="40% - Accent6 2 6 2 2 5" xfId="46142"/>
    <cellStyle name="40% - Accent6 2 6 2 3" xfId="7586"/>
    <cellStyle name="40% - Accent6 2 6 2 3 2" xfId="17854"/>
    <cellStyle name="40% - Accent6 2 6 2 3 2 2" xfId="38383"/>
    <cellStyle name="40% - Accent6 2 6 2 3 3" xfId="28118"/>
    <cellStyle name="40% - Accent6 2 6 2 4" xfId="12598"/>
    <cellStyle name="40% - Accent6 2 6 2 4 2" xfId="33127"/>
    <cellStyle name="40% - Accent6 2 6 2 5" xfId="22862"/>
    <cellStyle name="40% - Accent6 2 6 2 6" xfId="43654"/>
    <cellStyle name="40% - Accent6 2 6 3" xfId="3573"/>
    <cellStyle name="40% - Accent6 2 6 3 2" xfId="8829"/>
    <cellStyle name="40% - Accent6 2 6 3 2 2" xfId="19097"/>
    <cellStyle name="40% - Accent6 2 6 3 2 2 2" xfId="39626"/>
    <cellStyle name="40% - Accent6 2 6 3 2 3" xfId="29361"/>
    <cellStyle name="40% - Accent6 2 6 3 3" xfId="13841"/>
    <cellStyle name="40% - Accent6 2 6 3 3 2" xfId="34370"/>
    <cellStyle name="40% - Accent6 2 6 3 4" xfId="24105"/>
    <cellStyle name="40% - Accent6 2 6 3 5" xfId="44897"/>
    <cellStyle name="40% - Accent6 2 6 4" xfId="6341"/>
    <cellStyle name="40% - Accent6 2 6 4 2" xfId="16609"/>
    <cellStyle name="40% - Accent6 2 6 4 2 2" xfId="37138"/>
    <cellStyle name="40% - Accent6 2 6 4 3" xfId="26873"/>
    <cellStyle name="40% - Accent6 2 6 5" xfId="11353"/>
    <cellStyle name="40% - Accent6 2 6 5 2" xfId="31882"/>
    <cellStyle name="40% - Accent6 2 6 6" xfId="21617"/>
    <cellStyle name="40% - Accent6 2 6 7" xfId="42409"/>
    <cellStyle name="40% - Accent6 2 7" xfId="1334"/>
    <cellStyle name="40% - Accent6 2 7 2" xfId="3823"/>
    <cellStyle name="40% - Accent6 2 7 2 2" xfId="9079"/>
    <cellStyle name="40% - Accent6 2 7 2 2 2" xfId="19347"/>
    <cellStyle name="40% - Accent6 2 7 2 2 2 2" xfId="39876"/>
    <cellStyle name="40% - Accent6 2 7 2 2 3" xfId="29611"/>
    <cellStyle name="40% - Accent6 2 7 2 3" xfId="14091"/>
    <cellStyle name="40% - Accent6 2 7 2 3 2" xfId="34620"/>
    <cellStyle name="40% - Accent6 2 7 2 4" xfId="24355"/>
    <cellStyle name="40% - Accent6 2 7 2 5" xfId="45147"/>
    <cellStyle name="40% - Accent6 2 7 3" xfId="6591"/>
    <cellStyle name="40% - Accent6 2 7 3 2" xfId="16859"/>
    <cellStyle name="40% - Accent6 2 7 3 2 2" xfId="37388"/>
    <cellStyle name="40% - Accent6 2 7 3 3" xfId="27123"/>
    <cellStyle name="40% - Accent6 2 7 4" xfId="11603"/>
    <cellStyle name="40% - Accent6 2 7 4 2" xfId="32132"/>
    <cellStyle name="40% - Accent6 2 7 5" xfId="21867"/>
    <cellStyle name="40% - Accent6 2 7 6" xfId="42659"/>
    <cellStyle name="40% - Accent6 2 8" xfId="2578"/>
    <cellStyle name="40% - Accent6 2 8 2" xfId="7834"/>
    <cellStyle name="40% - Accent6 2 8 2 2" xfId="18102"/>
    <cellStyle name="40% - Accent6 2 8 2 2 2" xfId="38631"/>
    <cellStyle name="40% - Accent6 2 8 2 3" xfId="28366"/>
    <cellStyle name="40% - Accent6 2 8 3" xfId="12846"/>
    <cellStyle name="40% - Accent6 2 8 3 2" xfId="33375"/>
    <cellStyle name="40% - Accent6 2 8 4" xfId="23110"/>
    <cellStyle name="40% - Accent6 2 8 5" xfId="43902"/>
    <cellStyle name="40% - Accent6 2 9" xfId="5346"/>
    <cellStyle name="40% - Accent6 2 9 2" xfId="15614"/>
    <cellStyle name="40% - Accent6 2 9 2 2" xfId="36143"/>
    <cellStyle name="40% - Accent6 2 9 3" xfId="25878"/>
    <cellStyle name="40% - Accent6 2 9 4" xfId="41414"/>
    <cellStyle name="40% - Accent6 3" xfId="94"/>
    <cellStyle name="40% - Accent6 3 10" xfId="5118"/>
    <cellStyle name="40% - Accent6 3 10 2" xfId="15386"/>
    <cellStyle name="40% - Accent6 3 10 2 2" xfId="35915"/>
    <cellStyle name="40% - Accent6 3 10 3" xfId="25650"/>
    <cellStyle name="40% - Accent6 3 11" xfId="10378"/>
    <cellStyle name="40% - Accent6 3 11 2" xfId="30907"/>
    <cellStyle name="40% - Accent6 3 12" xfId="20642"/>
    <cellStyle name="40% - Accent6 3 13" xfId="41186"/>
    <cellStyle name="40% - Accent6 3 2" xfId="159"/>
    <cellStyle name="40% - Accent6 3 2 10" xfId="10438"/>
    <cellStyle name="40% - Accent6 3 2 10 2" xfId="30967"/>
    <cellStyle name="40% - Accent6 3 2 11" xfId="20702"/>
    <cellStyle name="40% - Accent6 3 2 12" xfId="41246"/>
    <cellStyle name="40% - Accent6 3 2 2" xfId="277"/>
    <cellStyle name="40% - Accent6 3 2 2 10" xfId="20819"/>
    <cellStyle name="40% - Accent6 3 2 2 11" xfId="41363"/>
    <cellStyle name="40% - Accent6 3 2 2 2" xfId="529"/>
    <cellStyle name="40% - Accent6 3 2 2 2 2" xfId="1030"/>
    <cellStyle name="40% - Accent6 3 2 2 2 2 2" xfId="2279"/>
    <cellStyle name="40% - Accent6 3 2 2 2 2 2 2" xfId="4767"/>
    <cellStyle name="40% - Accent6 3 2 2 2 2 2 2 2" xfId="10023"/>
    <cellStyle name="40% - Accent6 3 2 2 2 2 2 2 2 2" xfId="20291"/>
    <cellStyle name="40% - Accent6 3 2 2 2 2 2 2 2 2 2" xfId="40820"/>
    <cellStyle name="40% - Accent6 3 2 2 2 2 2 2 2 3" xfId="30555"/>
    <cellStyle name="40% - Accent6 3 2 2 2 2 2 2 3" xfId="15035"/>
    <cellStyle name="40% - Accent6 3 2 2 2 2 2 2 3 2" xfId="35564"/>
    <cellStyle name="40% - Accent6 3 2 2 2 2 2 2 4" xfId="25299"/>
    <cellStyle name="40% - Accent6 3 2 2 2 2 2 2 5" xfId="46091"/>
    <cellStyle name="40% - Accent6 3 2 2 2 2 2 3" xfId="7535"/>
    <cellStyle name="40% - Accent6 3 2 2 2 2 2 3 2" xfId="17803"/>
    <cellStyle name="40% - Accent6 3 2 2 2 2 2 3 2 2" xfId="38332"/>
    <cellStyle name="40% - Accent6 3 2 2 2 2 2 3 3" xfId="28067"/>
    <cellStyle name="40% - Accent6 3 2 2 2 2 2 4" xfId="12547"/>
    <cellStyle name="40% - Accent6 3 2 2 2 2 2 4 2" xfId="33076"/>
    <cellStyle name="40% - Accent6 3 2 2 2 2 2 5" xfId="22811"/>
    <cellStyle name="40% - Accent6 3 2 2 2 2 2 6" xfId="43603"/>
    <cellStyle name="40% - Accent6 3 2 2 2 2 3" xfId="3522"/>
    <cellStyle name="40% - Accent6 3 2 2 2 2 3 2" xfId="8778"/>
    <cellStyle name="40% - Accent6 3 2 2 2 2 3 2 2" xfId="19046"/>
    <cellStyle name="40% - Accent6 3 2 2 2 2 3 2 2 2" xfId="39575"/>
    <cellStyle name="40% - Accent6 3 2 2 2 2 3 2 3" xfId="29310"/>
    <cellStyle name="40% - Accent6 3 2 2 2 2 3 3" xfId="13790"/>
    <cellStyle name="40% - Accent6 3 2 2 2 2 3 3 2" xfId="34319"/>
    <cellStyle name="40% - Accent6 3 2 2 2 2 3 4" xfId="24054"/>
    <cellStyle name="40% - Accent6 3 2 2 2 2 3 5" xfId="44846"/>
    <cellStyle name="40% - Accent6 3 2 2 2 2 4" xfId="6290"/>
    <cellStyle name="40% - Accent6 3 2 2 2 2 4 2" xfId="16558"/>
    <cellStyle name="40% - Accent6 3 2 2 2 2 4 2 2" xfId="37087"/>
    <cellStyle name="40% - Accent6 3 2 2 2 2 4 3" xfId="26822"/>
    <cellStyle name="40% - Accent6 3 2 2 2 2 5" xfId="11302"/>
    <cellStyle name="40% - Accent6 3 2 2 2 2 5 2" xfId="31831"/>
    <cellStyle name="40% - Accent6 3 2 2 2 2 6" xfId="21566"/>
    <cellStyle name="40% - Accent6 3 2 2 2 2 7" xfId="42358"/>
    <cellStyle name="40% - Accent6 3 2 2 2 3" xfId="1780"/>
    <cellStyle name="40% - Accent6 3 2 2 2 3 2" xfId="4269"/>
    <cellStyle name="40% - Accent6 3 2 2 2 3 2 2" xfId="9525"/>
    <cellStyle name="40% - Accent6 3 2 2 2 3 2 2 2" xfId="19793"/>
    <cellStyle name="40% - Accent6 3 2 2 2 3 2 2 2 2" xfId="40322"/>
    <cellStyle name="40% - Accent6 3 2 2 2 3 2 2 3" xfId="30057"/>
    <cellStyle name="40% - Accent6 3 2 2 2 3 2 3" xfId="14537"/>
    <cellStyle name="40% - Accent6 3 2 2 2 3 2 3 2" xfId="35066"/>
    <cellStyle name="40% - Accent6 3 2 2 2 3 2 4" xfId="24801"/>
    <cellStyle name="40% - Accent6 3 2 2 2 3 2 5" xfId="45593"/>
    <cellStyle name="40% - Accent6 3 2 2 2 3 3" xfId="7037"/>
    <cellStyle name="40% - Accent6 3 2 2 2 3 3 2" xfId="17305"/>
    <cellStyle name="40% - Accent6 3 2 2 2 3 3 2 2" xfId="37834"/>
    <cellStyle name="40% - Accent6 3 2 2 2 3 3 3" xfId="27569"/>
    <cellStyle name="40% - Accent6 3 2 2 2 3 4" xfId="12049"/>
    <cellStyle name="40% - Accent6 3 2 2 2 3 4 2" xfId="32578"/>
    <cellStyle name="40% - Accent6 3 2 2 2 3 5" xfId="22313"/>
    <cellStyle name="40% - Accent6 3 2 2 2 3 6" xfId="43105"/>
    <cellStyle name="40% - Accent6 3 2 2 2 4" xfId="3024"/>
    <cellStyle name="40% - Accent6 3 2 2 2 4 2" xfId="8280"/>
    <cellStyle name="40% - Accent6 3 2 2 2 4 2 2" xfId="18548"/>
    <cellStyle name="40% - Accent6 3 2 2 2 4 2 2 2" xfId="39077"/>
    <cellStyle name="40% - Accent6 3 2 2 2 4 2 3" xfId="28812"/>
    <cellStyle name="40% - Accent6 3 2 2 2 4 3" xfId="13292"/>
    <cellStyle name="40% - Accent6 3 2 2 2 4 3 2" xfId="33821"/>
    <cellStyle name="40% - Accent6 3 2 2 2 4 4" xfId="23556"/>
    <cellStyle name="40% - Accent6 3 2 2 2 4 5" xfId="44348"/>
    <cellStyle name="40% - Accent6 3 2 2 2 5" xfId="5792"/>
    <cellStyle name="40% - Accent6 3 2 2 2 5 2" xfId="16060"/>
    <cellStyle name="40% - Accent6 3 2 2 2 5 2 2" xfId="36589"/>
    <cellStyle name="40% - Accent6 3 2 2 2 5 3" xfId="26324"/>
    <cellStyle name="40% - Accent6 3 2 2 2 6" xfId="10804"/>
    <cellStyle name="40% - Accent6 3 2 2 2 6 2" xfId="31333"/>
    <cellStyle name="40% - Accent6 3 2 2 2 7" xfId="21068"/>
    <cellStyle name="40% - Accent6 3 2 2 2 8" xfId="41860"/>
    <cellStyle name="40% - Accent6 3 2 2 3" xfId="781"/>
    <cellStyle name="40% - Accent6 3 2 2 3 2" xfId="2030"/>
    <cellStyle name="40% - Accent6 3 2 2 3 2 2" xfId="4518"/>
    <cellStyle name="40% - Accent6 3 2 2 3 2 2 2" xfId="9774"/>
    <cellStyle name="40% - Accent6 3 2 2 3 2 2 2 2" xfId="20042"/>
    <cellStyle name="40% - Accent6 3 2 2 3 2 2 2 2 2" xfId="40571"/>
    <cellStyle name="40% - Accent6 3 2 2 3 2 2 2 3" xfId="30306"/>
    <cellStyle name="40% - Accent6 3 2 2 3 2 2 3" xfId="14786"/>
    <cellStyle name="40% - Accent6 3 2 2 3 2 2 3 2" xfId="35315"/>
    <cellStyle name="40% - Accent6 3 2 2 3 2 2 4" xfId="25050"/>
    <cellStyle name="40% - Accent6 3 2 2 3 2 2 5" xfId="45842"/>
    <cellStyle name="40% - Accent6 3 2 2 3 2 3" xfId="7286"/>
    <cellStyle name="40% - Accent6 3 2 2 3 2 3 2" xfId="17554"/>
    <cellStyle name="40% - Accent6 3 2 2 3 2 3 2 2" xfId="38083"/>
    <cellStyle name="40% - Accent6 3 2 2 3 2 3 3" xfId="27818"/>
    <cellStyle name="40% - Accent6 3 2 2 3 2 4" xfId="12298"/>
    <cellStyle name="40% - Accent6 3 2 2 3 2 4 2" xfId="32827"/>
    <cellStyle name="40% - Accent6 3 2 2 3 2 5" xfId="22562"/>
    <cellStyle name="40% - Accent6 3 2 2 3 2 6" xfId="43354"/>
    <cellStyle name="40% - Accent6 3 2 2 3 3" xfId="3273"/>
    <cellStyle name="40% - Accent6 3 2 2 3 3 2" xfId="8529"/>
    <cellStyle name="40% - Accent6 3 2 2 3 3 2 2" xfId="18797"/>
    <cellStyle name="40% - Accent6 3 2 2 3 3 2 2 2" xfId="39326"/>
    <cellStyle name="40% - Accent6 3 2 2 3 3 2 3" xfId="29061"/>
    <cellStyle name="40% - Accent6 3 2 2 3 3 3" xfId="13541"/>
    <cellStyle name="40% - Accent6 3 2 2 3 3 3 2" xfId="34070"/>
    <cellStyle name="40% - Accent6 3 2 2 3 3 4" xfId="23805"/>
    <cellStyle name="40% - Accent6 3 2 2 3 3 5" xfId="44597"/>
    <cellStyle name="40% - Accent6 3 2 2 3 4" xfId="6041"/>
    <cellStyle name="40% - Accent6 3 2 2 3 4 2" xfId="16309"/>
    <cellStyle name="40% - Accent6 3 2 2 3 4 2 2" xfId="36838"/>
    <cellStyle name="40% - Accent6 3 2 2 3 4 3" xfId="26573"/>
    <cellStyle name="40% - Accent6 3 2 2 3 5" xfId="11053"/>
    <cellStyle name="40% - Accent6 3 2 2 3 5 2" xfId="31582"/>
    <cellStyle name="40% - Accent6 3 2 2 3 6" xfId="21317"/>
    <cellStyle name="40% - Accent6 3 2 2 3 7" xfId="42109"/>
    <cellStyle name="40% - Accent6 3 2 2 4" xfId="1278"/>
    <cellStyle name="40% - Accent6 3 2 2 4 2" xfId="2527"/>
    <cellStyle name="40% - Accent6 3 2 2 4 2 2" xfId="5015"/>
    <cellStyle name="40% - Accent6 3 2 2 4 2 2 2" xfId="10271"/>
    <cellStyle name="40% - Accent6 3 2 2 4 2 2 2 2" xfId="20539"/>
    <cellStyle name="40% - Accent6 3 2 2 4 2 2 2 2 2" xfId="41068"/>
    <cellStyle name="40% - Accent6 3 2 2 4 2 2 2 3" xfId="30803"/>
    <cellStyle name="40% - Accent6 3 2 2 4 2 2 3" xfId="15283"/>
    <cellStyle name="40% - Accent6 3 2 2 4 2 2 3 2" xfId="35812"/>
    <cellStyle name="40% - Accent6 3 2 2 4 2 2 4" xfId="25547"/>
    <cellStyle name="40% - Accent6 3 2 2 4 2 2 5" xfId="46339"/>
    <cellStyle name="40% - Accent6 3 2 2 4 2 3" xfId="7783"/>
    <cellStyle name="40% - Accent6 3 2 2 4 2 3 2" xfId="18051"/>
    <cellStyle name="40% - Accent6 3 2 2 4 2 3 2 2" xfId="38580"/>
    <cellStyle name="40% - Accent6 3 2 2 4 2 3 3" xfId="28315"/>
    <cellStyle name="40% - Accent6 3 2 2 4 2 4" xfId="12795"/>
    <cellStyle name="40% - Accent6 3 2 2 4 2 4 2" xfId="33324"/>
    <cellStyle name="40% - Accent6 3 2 2 4 2 5" xfId="23059"/>
    <cellStyle name="40% - Accent6 3 2 2 4 2 6" xfId="43851"/>
    <cellStyle name="40% - Accent6 3 2 2 4 3" xfId="3770"/>
    <cellStyle name="40% - Accent6 3 2 2 4 3 2" xfId="9026"/>
    <cellStyle name="40% - Accent6 3 2 2 4 3 2 2" xfId="19294"/>
    <cellStyle name="40% - Accent6 3 2 2 4 3 2 2 2" xfId="39823"/>
    <cellStyle name="40% - Accent6 3 2 2 4 3 2 3" xfId="29558"/>
    <cellStyle name="40% - Accent6 3 2 2 4 3 3" xfId="14038"/>
    <cellStyle name="40% - Accent6 3 2 2 4 3 3 2" xfId="34567"/>
    <cellStyle name="40% - Accent6 3 2 2 4 3 4" xfId="24302"/>
    <cellStyle name="40% - Accent6 3 2 2 4 3 5" xfId="45094"/>
    <cellStyle name="40% - Accent6 3 2 2 4 4" xfId="6538"/>
    <cellStyle name="40% - Accent6 3 2 2 4 4 2" xfId="16806"/>
    <cellStyle name="40% - Accent6 3 2 2 4 4 2 2" xfId="37335"/>
    <cellStyle name="40% - Accent6 3 2 2 4 4 3" xfId="27070"/>
    <cellStyle name="40% - Accent6 3 2 2 4 5" xfId="11550"/>
    <cellStyle name="40% - Accent6 3 2 2 4 5 2" xfId="32079"/>
    <cellStyle name="40% - Accent6 3 2 2 4 6" xfId="21814"/>
    <cellStyle name="40% - Accent6 3 2 2 4 7" xfId="42606"/>
    <cellStyle name="40% - Accent6 3 2 2 5" xfId="1531"/>
    <cellStyle name="40% - Accent6 3 2 2 5 2" xfId="4020"/>
    <cellStyle name="40% - Accent6 3 2 2 5 2 2" xfId="9276"/>
    <cellStyle name="40% - Accent6 3 2 2 5 2 2 2" xfId="19544"/>
    <cellStyle name="40% - Accent6 3 2 2 5 2 2 2 2" xfId="40073"/>
    <cellStyle name="40% - Accent6 3 2 2 5 2 2 3" xfId="29808"/>
    <cellStyle name="40% - Accent6 3 2 2 5 2 3" xfId="14288"/>
    <cellStyle name="40% - Accent6 3 2 2 5 2 3 2" xfId="34817"/>
    <cellStyle name="40% - Accent6 3 2 2 5 2 4" xfId="24552"/>
    <cellStyle name="40% - Accent6 3 2 2 5 2 5" xfId="45344"/>
    <cellStyle name="40% - Accent6 3 2 2 5 3" xfId="6788"/>
    <cellStyle name="40% - Accent6 3 2 2 5 3 2" xfId="17056"/>
    <cellStyle name="40% - Accent6 3 2 2 5 3 2 2" xfId="37585"/>
    <cellStyle name="40% - Accent6 3 2 2 5 3 3" xfId="27320"/>
    <cellStyle name="40% - Accent6 3 2 2 5 4" xfId="11800"/>
    <cellStyle name="40% - Accent6 3 2 2 5 4 2" xfId="32329"/>
    <cellStyle name="40% - Accent6 3 2 2 5 5" xfId="22064"/>
    <cellStyle name="40% - Accent6 3 2 2 5 6" xfId="42856"/>
    <cellStyle name="40% - Accent6 3 2 2 6" xfId="2775"/>
    <cellStyle name="40% - Accent6 3 2 2 6 2" xfId="8031"/>
    <cellStyle name="40% - Accent6 3 2 2 6 2 2" xfId="18299"/>
    <cellStyle name="40% - Accent6 3 2 2 6 2 2 2" xfId="38828"/>
    <cellStyle name="40% - Accent6 3 2 2 6 2 3" xfId="28563"/>
    <cellStyle name="40% - Accent6 3 2 2 6 3" xfId="13043"/>
    <cellStyle name="40% - Accent6 3 2 2 6 3 2" xfId="33572"/>
    <cellStyle name="40% - Accent6 3 2 2 6 4" xfId="23307"/>
    <cellStyle name="40% - Accent6 3 2 2 6 5" xfId="44099"/>
    <cellStyle name="40% - Accent6 3 2 2 7" xfId="5543"/>
    <cellStyle name="40% - Accent6 3 2 2 7 2" xfId="15811"/>
    <cellStyle name="40% - Accent6 3 2 2 7 2 2" xfId="36340"/>
    <cellStyle name="40% - Accent6 3 2 2 7 3" xfId="26075"/>
    <cellStyle name="40% - Accent6 3 2 2 7 4" xfId="41611"/>
    <cellStyle name="40% - Accent6 3 2 2 8" xfId="5295"/>
    <cellStyle name="40% - Accent6 3 2 2 8 2" xfId="15563"/>
    <cellStyle name="40% - Accent6 3 2 2 8 2 2" xfId="36092"/>
    <cellStyle name="40% - Accent6 3 2 2 8 3" xfId="25827"/>
    <cellStyle name="40% - Accent6 3 2 2 9" xfId="10555"/>
    <cellStyle name="40% - Accent6 3 2 2 9 2" xfId="31084"/>
    <cellStyle name="40% - Accent6 3 2 3" xfId="412"/>
    <cellStyle name="40% - Accent6 3 2 3 2" xfId="913"/>
    <cellStyle name="40% - Accent6 3 2 3 2 2" xfId="2162"/>
    <cellStyle name="40% - Accent6 3 2 3 2 2 2" xfId="4650"/>
    <cellStyle name="40% - Accent6 3 2 3 2 2 2 2" xfId="9906"/>
    <cellStyle name="40% - Accent6 3 2 3 2 2 2 2 2" xfId="20174"/>
    <cellStyle name="40% - Accent6 3 2 3 2 2 2 2 2 2" xfId="40703"/>
    <cellStyle name="40% - Accent6 3 2 3 2 2 2 2 3" xfId="30438"/>
    <cellStyle name="40% - Accent6 3 2 3 2 2 2 3" xfId="14918"/>
    <cellStyle name="40% - Accent6 3 2 3 2 2 2 3 2" xfId="35447"/>
    <cellStyle name="40% - Accent6 3 2 3 2 2 2 4" xfId="25182"/>
    <cellStyle name="40% - Accent6 3 2 3 2 2 2 5" xfId="45974"/>
    <cellStyle name="40% - Accent6 3 2 3 2 2 3" xfId="7418"/>
    <cellStyle name="40% - Accent6 3 2 3 2 2 3 2" xfId="17686"/>
    <cellStyle name="40% - Accent6 3 2 3 2 2 3 2 2" xfId="38215"/>
    <cellStyle name="40% - Accent6 3 2 3 2 2 3 3" xfId="27950"/>
    <cellStyle name="40% - Accent6 3 2 3 2 2 4" xfId="12430"/>
    <cellStyle name="40% - Accent6 3 2 3 2 2 4 2" xfId="32959"/>
    <cellStyle name="40% - Accent6 3 2 3 2 2 5" xfId="22694"/>
    <cellStyle name="40% - Accent6 3 2 3 2 2 6" xfId="43486"/>
    <cellStyle name="40% - Accent6 3 2 3 2 3" xfId="3405"/>
    <cellStyle name="40% - Accent6 3 2 3 2 3 2" xfId="8661"/>
    <cellStyle name="40% - Accent6 3 2 3 2 3 2 2" xfId="18929"/>
    <cellStyle name="40% - Accent6 3 2 3 2 3 2 2 2" xfId="39458"/>
    <cellStyle name="40% - Accent6 3 2 3 2 3 2 3" xfId="29193"/>
    <cellStyle name="40% - Accent6 3 2 3 2 3 3" xfId="13673"/>
    <cellStyle name="40% - Accent6 3 2 3 2 3 3 2" xfId="34202"/>
    <cellStyle name="40% - Accent6 3 2 3 2 3 4" xfId="23937"/>
    <cellStyle name="40% - Accent6 3 2 3 2 3 5" xfId="44729"/>
    <cellStyle name="40% - Accent6 3 2 3 2 4" xfId="6173"/>
    <cellStyle name="40% - Accent6 3 2 3 2 4 2" xfId="16441"/>
    <cellStyle name="40% - Accent6 3 2 3 2 4 2 2" xfId="36970"/>
    <cellStyle name="40% - Accent6 3 2 3 2 4 3" xfId="26705"/>
    <cellStyle name="40% - Accent6 3 2 3 2 5" xfId="11185"/>
    <cellStyle name="40% - Accent6 3 2 3 2 5 2" xfId="31714"/>
    <cellStyle name="40% - Accent6 3 2 3 2 6" xfId="21449"/>
    <cellStyle name="40% - Accent6 3 2 3 2 7" xfId="42241"/>
    <cellStyle name="40% - Accent6 3 2 3 3" xfId="1663"/>
    <cellStyle name="40% - Accent6 3 2 3 3 2" xfId="4152"/>
    <cellStyle name="40% - Accent6 3 2 3 3 2 2" xfId="9408"/>
    <cellStyle name="40% - Accent6 3 2 3 3 2 2 2" xfId="19676"/>
    <cellStyle name="40% - Accent6 3 2 3 3 2 2 2 2" xfId="40205"/>
    <cellStyle name="40% - Accent6 3 2 3 3 2 2 3" xfId="29940"/>
    <cellStyle name="40% - Accent6 3 2 3 3 2 3" xfId="14420"/>
    <cellStyle name="40% - Accent6 3 2 3 3 2 3 2" xfId="34949"/>
    <cellStyle name="40% - Accent6 3 2 3 3 2 4" xfId="24684"/>
    <cellStyle name="40% - Accent6 3 2 3 3 2 5" xfId="45476"/>
    <cellStyle name="40% - Accent6 3 2 3 3 3" xfId="6920"/>
    <cellStyle name="40% - Accent6 3 2 3 3 3 2" xfId="17188"/>
    <cellStyle name="40% - Accent6 3 2 3 3 3 2 2" xfId="37717"/>
    <cellStyle name="40% - Accent6 3 2 3 3 3 3" xfId="27452"/>
    <cellStyle name="40% - Accent6 3 2 3 3 4" xfId="11932"/>
    <cellStyle name="40% - Accent6 3 2 3 3 4 2" xfId="32461"/>
    <cellStyle name="40% - Accent6 3 2 3 3 5" xfId="22196"/>
    <cellStyle name="40% - Accent6 3 2 3 3 6" xfId="42988"/>
    <cellStyle name="40% - Accent6 3 2 3 4" xfId="2907"/>
    <cellStyle name="40% - Accent6 3 2 3 4 2" xfId="8163"/>
    <cellStyle name="40% - Accent6 3 2 3 4 2 2" xfId="18431"/>
    <cellStyle name="40% - Accent6 3 2 3 4 2 2 2" xfId="38960"/>
    <cellStyle name="40% - Accent6 3 2 3 4 2 3" xfId="28695"/>
    <cellStyle name="40% - Accent6 3 2 3 4 3" xfId="13175"/>
    <cellStyle name="40% - Accent6 3 2 3 4 3 2" xfId="33704"/>
    <cellStyle name="40% - Accent6 3 2 3 4 4" xfId="23439"/>
    <cellStyle name="40% - Accent6 3 2 3 4 5" xfId="44231"/>
    <cellStyle name="40% - Accent6 3 2 3 5" xfId="5675"/>
    <cellStyle name="40% - Accent6 3 2 3 5 2" xfId="15943"/>
    <cellStyle name="40% - Accent6 3 2 3 5 2 2" xfId="36472"/>
    <cellStyle name="40% - Accent6 3 2 3 5 3" xfId="26207"/>
    <cellStyle name="40% - Accent6 3 2 3 6" xfId="10687"/>
    <cellStyle name="40% - Accent6 3 2 3 6 2" xfId="31216"/>
    <cellStyle name="40% - Accent6 3 2 3 7" xfId="20951"/>
    <cellStyle name="40% - Accent6 3 2 3 8" xfId="41743"/>
    <cellStyle name="40% - Accent6 3 2 4" xfId="664"/>
    <cellStyle name="40% - Accent6 3 2 4 2" xfId="1913"/>
    <cellStyle name="40% - Accent6 3 2 4 2 2" xfId="4401"/>
    <cellStyle name="40% - Accent6 3 2 4 2 2 2" xfId="9657"/>
    <cellStyle name="40% - Accent6 3 2 4 2 2 2 2" xfId="19925"/>
    <cellStyle name="40% - Accent6 3 2 4 2 2 2 2 2" xfId="40454"/>
    <cellStyle name="40% - Accent6 3 2 4 2 2 2 3" xfId="30189"/>
    <cellStyle name="40% - Accent6 3 2 4 2 2 3" xfId="14669"/>
    <cellStyle name="40% - Accent6 3 2 4 2 2 3 2" xfId="35198"/>
    <cellStyle name="40% - Accent6 3 2 4 2 2 4" xfId="24933"/>
    <cellStyle name="40% - Accent6 3 2 4 2 2 5" xfId="45725"/>
    <cellStyle name="40% - Accent6 3 2 4 2 3" xfId="7169"/>
    <cellStyle name="40% - Accent6 3 2 4 2 3 2" xfId="17437"/>
    <cellStyle name="40% - Accent6 3 2 4 2 3 2 2" xfId="37966"/>
    <cellStyle name="40% - Accent6 3 2 4 2 3 3" xfId="27701"/>
    <cellStyle name="40% - Accent6 3 2 4 2 4" xfId="12181"/>
    <cellStyle name="40% - Accent6 3 2 4 2 4 2" xfId="32710"/>
    <cellStyle name="40% - Accent6 3 2 4 2 5" xfId="22445"/>
    <cellStyle name="40% - Accent6 3 2 4 2 6" xfId="43237"/>
    <cellStyle name="40% - Accent6 3 2 4 3" xfId="3156"/>
    <cellStyle name="40% - Accent6 3 2 4 3 2" xfId="8412"/>
    <cellStyle name="40% - Accent6 3 2 4 3 2 2" xfId="18680"/>
    <cellStyle name="40% - Accent6 3 2 4 3 2 2 2" xfId="39209"/>
    <cellStyle name="40% - Accent6 3 2 4 3 2 3" xfId="28944"/>
    <cellStyle name="40% - Accent6 3 2 4 3 3" xfId="13424"/>
    <cellStyle name="40% - Accent6 3 2 4 3 3 2" xfId="33953"/>
    <cellStyle name="40% - Accent6 3 2 4 3 4" xfId="23688"/>
    <cellStyle name="40% - Accent6 3 2 4 3 5" xfId="44480"/>
    <cellStyle name="40% - Accent6 3 2 4 4" xfId="5924"/>
    <cellStyle name="40% - Accent6 3 2 4 4 2" xfId="16192"/>
    <cellStyle name="40% - Accent6 3 2 4 4 2 2" xfId="36721"/>
    <cellStyle name="40% - Accent6 3 2 4 4 3" xfId="26456"/>
    <cellStyle name="40% - Accent6 3 2 4 5" xfId="10936"/>
    <cellStyle name="40% - Accent6 3 2 4 5 2" xfId="31465"/>
    <cellStyle name="40% - Accent6 3 2 4 6" xfId="21200"/>
    <cellStyle name="40% - Accent6 3 2 4 7" xfId="41992"/>
    <cellStyle name="40% - Accent6 3 2 5" xfId="1161"/>
    <cellStyle name="40% - Accent6 3 2 5 2" xfId="2410"/>
    <cellStyle name="40% - Accent6 3 2 5 2 2" xfId="4898"/>
    <cellStyle name="40% - Accent6 3 2 5 2 2 2" xfId="10154"/>
    <cellStyle name="40% - Accent6 3 2 5 2 2 2 2" xfId="20422"/>
    <cellStyle name="40% - Accent6 3 2 5 2 2 2 2 2" xfId="40951"/>
    <cellStyle name="40% - Accent6 3 2 5 2 2 2 3" xfId="30686"/>
    <cellStyle name="40% - Accent6 3 2 5 2 2 3" xfId="15166"/>
    <cellStyle name="40% - Accent6 3 2 5 2 2 3 2" xfId="35695"/>
    <cellStyle name="40% - Accent6 3 2 5 2 2 4" xfId="25430"/>
    <cellStyle name="40% - Accent6 3 2 5 2 2 5" xfId="46222"/>
    <cellStyle name="40% - Accent6 3 2 5 2 3" xfId="7666"/>
    <cellStyle name="40% - Accent6 3 2 5 2 3 2" xfId="17934"/>
    <cellStyle name="40% - Accent6 3 2 5 2 3 2 2" xfId="38463"/>
    <cellStyle name="40% - Accent6 3 2 5 2 3 3" xfId="28198"/>
    <cellStyle name="40% - Accent6 3 2 5 2 4" xfId="12678"/>
    <cellStyle name="40% - Accent6 3 2 5 2 4 2" xfId="33207"/>
    <cellStyle name="40% - Accent6 3 2 5 2 5" xfId="22942"/>
    <cellStyle name="40% - Accent6 3 2 5 2 6" xfId="43734"/>
    <cellStyle name="40% - Accent6 3 2 5 3" xfId="3653"/>
    <cellStyle name="40% - Accent6 3 2 5 3 2" xfId="8909"/>
    <cellStyle name="40% - Accent6 3 2 5 3 2 2" xfId="19177"/>
    <cellStyle name="40% - Accent6 3 2 5 3 2 2 2" xfId="39706"/>
    <cellStyle name="40% - Accent6 3 2 5 3 2 3" xfId="29441"/>
    <cellStyle name="40% - Accent6 3 2 5 3 3" xfId="13921"/>
    <cellStyle name="40% - Accent6 3 2 5 3 3 2" xfId="34450"/>
    <cellStyle name="40% - Accent6 3 2 5 3 4" xfId="24185"/>
    <cellStyle name="40% - Accent6 3 2 5 3 5" xfId="44977"/>
    <cellStyle name="40% - Accent6 3 2 5 4" xfId="6421"/>
    <cellStyle name="40% - Accent6 3 2 5 4 2" xfId="16689"/>
    <cellStyle name="40% - Accent6 3 2 5 4 2 2" xfId="37218"/>
    <cellStyle name="40% - Accent6 3 2 5 4 3" xfId="26953"/>
    <cellStyle name="40% - Accent6 3 2 5 5" xfId="11433"/>
    <cellStyle name="40% - Accent6 3 2 5 5 2" xfId="31962"/>
    <cellStyle name="40% - Accent6 3 2 5 6" xfId="21697"/>
    <cellStyle name="40% - Accent6 3 2 5 7" xfId="42489"/>
    <cellStyle name="40% - Accent6 3 2 6" xfId="1414"/>
    <cellStyle name="40% - Accent6 3 2 6 2" xfId="3903"/>
    <cellStyle name="40% - Accent6 3 2 6 2 2" xfId="9159"/>
    <cellStyle name="40% - Accent6 3 2 6 2 2 2" xfId="19427"/>
    <cellStyle name="40% - Accent6 3 2 6 2 2 2 2" xfId="39956"/>
    <cellStyle name="40% - Accent6 3 2 6 2 2 3" xfId="29691"/>
    <cellStyle name="40% - Accent6 3 2 6 2 3" xfId="14171"/>
    <cellStyle name="40% - Accent6 3 2 6 2 3 2" xfId="34700"/>
    <cellStyle name="40% - Accent6 3 2 6 2 4" xfId="24435"/>
    <cellStyle name="40% - Accent6 3 2 6 2 5" xfId="45227"/>
    <cellStyle name="40% - Accent6 3 2 6 3" xfId="6671"/>
    <cellStyle name="40% - Accent6 3 2 6 3 2" xfId="16939"/>
    <cellStyle name="40% - Accent6 3 2 6 3 2 2" xfId="37468"/>
    <cellStyle name="40% - Accent6 3 2 6 3 3" xfId="27203"/>
    <cellStyle name="40% - Accent6 3 2 6 4" xfId="11683"/>
    <cellStyle name="40% - Accent6 3 2 6 4 2" xfId="32212"/>
    <cellStyle name="40% - Accent6 3 2 6 5" xfId="21947"/>
    <cellStyle name="40% - Accent6 3 2 6 6" xfId="42739"/>
    <cellStyle name="40% - Accent6 3 2 7" xfId="2658"/>
    <cellStyle name="40% - Accent6 3 2 7 2" xfId="7914"/>
    <cellStyle name="40% - Accent6 3 2 7 2 2" xfId="18182"/>
    <cellStyle name="40% - Accent6 3 2 7 2 2 2" xfId="38711"/>
    <cellStyle name="40% - Accent6 3 2 7 2 3" xfId="28446"/>
    <cellStyle name="40% - Accent6 3 2 7 3" xfId="12926"/>
    <cellStyle name="40% - Accent6 3 2 7 3 2" xfId="33455"/>
    <cellStyle name="40% - Accent6 3 2 7 4" xfId="23190"/>
    <cellStyle name="40% - Accent6 3 2 7 5" xfId="43982"/>
    <cellStyle name="40% - Accent6 3 2 8" xfId="5426"/>
    <cellStyle name="40% - Accent6 3 2 8 2" xfId="15694"/>
    <cellStyle name="40% - Accent6 3 2 8 2 2" xfId="36223"/>
    <cellStyle name="40% - Accent6 3 2 8 3" xfId="25958"/>
    <cellStyle name="40% - Accent6 3 2 8 4" xfId="41494"/>
    <cellStyle name="40% - Accent6 3 2 9" xfId="5178"/>
    <cellStyle name="40% - Accent6 3 2 9 2" xfId="15446"/>
    <cellStyle name="40% - Accent6 3 2 9 2 2" xfId="35975"/>
    <cellStyle name="40% - Accent6 3 2 9 3" xfId="25710"/>
    <cellStyle name="40% - Accent6 3 3" xfId="216"/>
    <cellStyle name="40% - Accent6 3 3 10" xfId="20759"/>
    <cellStyle name="40% - Accent6 3 3 11" xfId="41303"/>
    <cellStyle name="40% - Accent6 3 3 2" xfId="469"/>
    <cellStyle name="40% - Accent6 3 3 2 2" xfId="970"/>
    <cellStyle name="40% - Accent6 3 3 2 2 2" xfId="2219"/>
    <cellStyle name="40% - Accent6 3 3 2 2 2 2" xfId="4707"/>
    <cellStyle name="40% - Accent6 3 3 2 2 2 2 2" xfId="9963"/>
    <cellStyle name="40% - Accent6 3 3 2 2 2 2 2 2" xfId="20231"/>
    <cellStyle name="40% - Accent6 3 3 2 2 2 2 2 2 2" xfId="40760"/>
    <cellStyle name="40% - Accent6 3 3 2 2 2 2 2 3" xfId="30495"/>
    <cellStyle name="40% - Accent6 3 3 2 2 2 2 3" xfId="14975"/>
    <cellStyle name="40% - Accent6 3 3 2 2 2 2 3 2" xfId="35504"/>
    <cellStyle name="40% - Accent6 3 3 2 2 2 2 4" xfId="25239"/>
    <cellStyle name="40% - Accent6 3 3 2 2 2 2 5" xfId="46031"/>
    <cellStyle name="40% - Accent6 3 3 2 2 2 3" xfId="7475"/>
    <cellStyle name="40% - Accent6 3 3 2 2 2 3 2" xfId="17743"/>
    <cellStyle name="40% - Accent6 3 3 2 2 2 3 2 2" xfId="38272"/>
    <cellStyle name="40% - Accent6 3 3 2 2 2 3 3" xfId="28007"/>
    <cellStyle name="40% - Accent6 3 3 2 2 2 4" xfId="12487"/>
    <cellStyle name="40% - Accent6 3 3 2 2 2 4 2" xfId="33016"/>
    <cellStyle name="40% - Accent6 3 3 2 2 2 5" xfId="22751"/>
    <cellStyle name="40% - Accent6 3 3 2 2 2 6" xfId="43543"/>
    <cellStyle name="40% - Accent6 3 3 2 2 3" xfId="3462"/>
    <cellStyle name="40% - Accent6 3 3 2 2 3 2" xfId="8718"/>
    <cellStyle name="40% - Accent6 3 3 2 2 3 2 2" xfId="18986"/>
    <cellStyle name="40% - Accent6 3 3 2 2 3 2 2 2" xfId="39515"/>
    <cellStyle name="40% - Accent6 3 3 2 2 3 2 3" xfId="29250"/>
    <cellStyle name="40% - Accent6 3 3 2 2 3 3" xfId="13730"/>
    <cellStyle name="40% - Accent6 3 3 2 2 3 3 2" xfId="34259"/>
    <cellStyle name="40% - Accent6 3 3 2 2 3 4" xfId="23994"/>
    <cellStyle name="40% - Accent6 3 3 2 2 3 5" xfId="44786"/>
    <cellStyle name="40% - Accent6 3 3 2 2 4" xfId="6230"/>
    <cellStyle name="40% - Accent6 3 3 2 2 4 2" xfId="16498"/>
    <cellStyle name="40% - Accent6 3 3 2 2 4 2 2" xfId="37027"/>
    <cellStyle name="40% - Accent6 3 3 2 2 4 3" xfId="26762"/>
    <cellStyle name="40% - Accent6 3 3 2 2 5" xfId="11242"/>
    <cellStyle name="40% - Accent6 3 3 2 2 5 2" xfId="31771"/>
    <cellStyle name="40% - Accent6 3 3 2 2 6" xfId="21506"/>
    <cellStyle name="40% - Accent6 3 3 2 2 7" xfId="42298"/>
    <cellStyle name="40% - Accent6 3 3 2 3" xfId="1720"/>
    <cellStyle name="40% - Accent6 3 3 2 3 2" xfId="4209"/>
    <cellStyle name="40% - Accent6 3 3 2 3 2 2" xfId="9465"/>
    <cellStyle name="40% - Accent6 3 3 2 3 2 2 2" xfId="19733"/>
    <cellStyle name="40% - Accent6 3 3 2 3 2 2 2 2" xfId="40262"/>
    <cellStyle name="40% - Accent6 3 3 2 3 2 2 3" xfId="29997"/>
    <cellStyle name="40% - Accent6 3 3 2 3 2 3" xfId="14477"/>
    <cellStyle name="40% - Accent6 3 3 2 3 2 3 2" xfId="35006"/>
    <cellStyle name="40% - Accent6 3 3 2 3 2 4" xfId="24741"/>
    <cellStyle name="40% - Accent6 3 3 2 3 2 5" xfId="45533"/>
    <cellStyle name="40% - Accent6 3 3 2 3 3" xfId="6977"/>
    <cellStyle name="40% - Accent6 3 3 2 3 3 2" xfId="17245"/>
    <cellStyle name="40% - Accent6 3 3 2 3 3 2 2" xfId="37774"/>
    <cellStyle name="40% - Accent6 3 3 2 3 3 3" xfId="27509"/>
    <cellStyle name="40% - Accent6 3 3 2 3 4" xfId="11989"/>
    <cellStyle name="40% - Accent6 3 3 2 3 4 2" xfId="32518"/>
    <cellStyle name="40% - Accent6 3 3 2 3 5" xfId="22253"/>
    <cellStyle name="40% - Accent6 3 3 2 3 6" xfId="43045"/>
    <cellStyle name="40% - Accent6 3 3 2 4" xfId="2964"/>
    <cellStyle name="40% - Accent6 3 3 2 4 2" xfId="8220"/>
    <cellStyle name="40% - Accent6 3 3 2 4 2 2" xfId="18488"/>
    <cellStyle name="40% - Accent6 3 3 2 4 2 2 2" xfId="39017"/>
    <cellStyle name="40% - Accent6 3 3 2 4 2 3" xfId="28752"/>
    <cellStyle name="40% - Accent6 3 3 2 4 3" xfId="13232"/>
    <cellStyle name="40% - Accent6 3 3 2 4 3 2" xfId="33761"/>
    <cellStyle name="40% - Accent6 3 3 2 4 4" xfId="23496"/>
    <cellStyle name="40% - Accent6 3 3 2 4 5" xfId="44288"/>
    <cellStyle name="40% - Accent6 3 3 2 5" xfId="5732"/>
    <cellStyle name="40% - Accent6 3 3 2 5 2" xfId="16000"/>
    <cellStyle name="40% - Accent6 3 3 2 5 2 2" xfId="36529"/>
    <cellStyle name="40% - Accent6 3 3 2 5 3" xfId="26264"/>
    <cellStyle name="40% - Accent6 3 3 2 6" xfId="10744"/>
    <cellStyle name="40% - Accent6 3 3 2 6 2" xfId="31273"/>
    <cellStyle name="40% - Accent6 3 3 2 7" xfId="21008"/>
    <cellStyle name="40% - Accent6 3 3 2 8" xfId="41800"/>
    <cellStyle name="40% - Accent6 3 3 3" xfId="721"/>
    <cellStyle name="40% - Accent6 3 3 3 2" xfId="1970"/>
    <cellStyle name="40% - Accent6 3 3 3 2 2" xfId="4458"/>
    <cellStyle name="40% - Accent6 3 3 3 2 2 2" xfId="9714"/>
    <cellStyle name="40% - Accent6 3 3 3 2 2 2 2" xfId="19982"/>
    <cellStyle name="40% - Accent6 3 3 3 2 2 2 2 2" xfId="40511"/>
    <cellStyle name="40% - Accent6 3 3 3 2 2 2 3" xfId="30246"/>
    <cellStyle name="40% - Accent6 3 3 3 2 2 3" xfId="14726"/>
    <cellStyle name="40% - Accent6 3 3 3 2 2 3 2" xfId="35255"/>
    <cellStyle name="40% - Accent6 3 3 3 2 2 4" xfId="24990"/>
    <cellStyle name="40% - Accent6 3 3 3 2 2 5" xfId="45782"/>
    <cellStyle name="40% - Accent6 3 3 3 2 3" xfId="7226"/>
    <cellStyle name="40% - Accent6 3 3 3 2 3 2" xfId="17494"/>
    <cellStyle name="40% - Accent6 3 3 3 2 3 2 2" xfId="38023"/>
    <cellStyle name="40% - Accent6 3 3 3 2 3 3" xfId="27758"/>
    <cellStyle name="40% - Accent6 3 3 3 2 4" xfId="12238"/>
    <cellStyle name="40% - Accent6 3 3 3 2 4 2" xfId="32767"/>
    <cellStyle name="40% - Accent6 3 3 3 2 5" xfId="22502"/>
    <cellStyle name="40% - Accent6 3 3 3 2 6" xfId="43294"/>
    <cellStyle name="40% - Accent6 3 3 3 3" xfId="3213"/>
    <cellStyle name="40% - Accent6 3 3 3 3 2" xfId="8469"/>
    <cellStyle name="40% - Accent6 3 3 3 3 2 2" xfId="18737"/>
    <cellStyle name="40% - Accent6 3 3 3 3 2 2 2" xfId="39266"/>
    <cellStyle name="40% - Accent6 3 3 3 3 2 3" xfId="29001"/>
    <cellStyle name="40% - Accent6 3 3 3 3 3" xfId="13481"/>
    <cellStyle name="40% - Accent6 3 3 3 3 3 2" xfId="34010"/>
    <cellStyle name="40% - Accent6 3 3 3 3 4" xfId="23745"/>
    <cellStyle name="40% - Accent6 3 3 3 3 5" xfId="44537"/>
    <cellStyle name="40% - Accent6 3 3 3 4" xfId="5981"/>
    <cellStyle name="40% - Accent6 3 3 3 4 2" xfId="16249"/>
    <cellStyle name="40% - Accent6 3 3 3 4 2 2" xfId="36778"/>
    <cellStyle name="40% - Accent6 3 3 3 4 3" xfId="26513"/>
    <cellStyle name="40% - Accent6 3 3 3 5" xfId="10993"/>
    <cellStyle name="40% - Accent6 3 3 3 5 2" xfId="31522"/>
    <cellStyle name="40% - Accent6 3 3 3 6" xfId="21257"/>
    <cellStyle name="40% - Accent6 3 3 3 7" xfId="42049"/>
    <cellStyle name="40% - Accent6 3 3 4" xfId="1218"/>
    <cellStyle name="40% - Accent6 3 3 4 2" xfId="2467"/>
    <cellStyle name="40% - Accent6 3 3 4 2 2" xfId="4955"/>
    <cellStyle name="40% - Accent6 3 3 4 2 2 2" xfId="10211"/>
    <cellStyle name="40% - Accent6 3 3 4 2 2 2 2" xfId="20479"/>
    <cellStyle name="40% - Accent6 3 3 4 2 2 2 2 2" xfId="41008"/>
    <cellStyle name="40% - Accent6 3 3 4 2 2 2 3" xfId="30743"/>
    <cellStyle name="40% - Accent6 3 3 4 2 2 3" xfId="15223"/>
    <cellStyle name="40% - Accent6 3 3 4 2 2 3 2" xfId="35752"/>
    <cellStyle name="40% - Accent6 3 3 4 2 2 4" xfId="25487"/>
    <cellStyle name="40% - Accent6 3 3 4 2 2 5" xfId="46279"/>
    <cellStyle name="40% - Accent6 3 3 4 2 3" xfId="7723"/>
    <cellStyle name="40% - Accent6 3 3 4 2 3 2" xfId="17991"/>
    <cellStyle name="40% - Accent6 3 3 4 2 3 2 2" xfId="38520"/>
    <cellStyle name="40% - Accent6 3 3 4 2 3 3" xfId="28255"/>
    <cellStyle name="40% - Accent6 3 3 4 2 4" xfId="12735"/>
    <cellStyle name="40% - Accent6 3 3 4 2 4 2" xfId="33264"/>
    <cellStyle name="40% - Accent6 3 3 4 2 5" xfId="22999"/>
    <cellStyle name="40% - Accent6 3 3 4 2 6" xfId="43791"/>
    <cellStyle name="40% - Accent6 3 3 4 3" xfId="3710"/>
    <cellStyle name="40% - Accent6 3 3 4 3 2" xfId="8966"/>
    <cellStyle name="40% - Accent6 3 3 4 3 2 2" xfId="19234"/>
    <cellStyle name="40% - Accent6 3 3 4 3 2 2 2" xfId="39763"/>
    <cellStyle name="40% - Accent6 3 3 4 3 2 3" xfId="29498"/>
    <cellStyle name="40% - Accent6 3 3 4 3 3" xfId="13978"/>
    <cellStyle name="40% - Accent6 3 3 4 3 3 2" xfId="34507"/>
    <cellStyle name="40% - Accent6 3 3 4 3 4" xfId="24242"/>
    <cellStyle name="40% - Accent6 3 3 4 3 5" xfId="45034"/>
    <cellStyle name="40% - Accent6 3 3 4 4" xfId="6478"/>
    <cellStyle name="40% - Accent6 3 3 4 4 2" xfId="16746"/>
    <cellStyle name="40% - Accent6 3 3 4 4 2 2" xfId="37275"/>
    <cellStyle name="40% - Accent6 3 3 4 4 3" xfId="27010"/>
    <cellStyle name="40% - Accent6 3 3 4 5" xfId="11490"/>
    <cellStyle name="40% - Accent6 3 3 4 5 2" xfId="32019"/>
    <cellStyle name="40% - Accent6 3 3 4 6" xfId="21754"/>
    <cellStyle name="40% - Accent6 3 3 4 7" xfId="42546"/>
    <cellStyle name="40% - Accent6 3 3 5" xfId="1471"/>
    <cellStyle name="40% - Accent6 3 3 5 2" xfId="3960"/>
    <cellStyle name="40% - Accent6 3 3 5 2 2" xfId="9216"/>
    <cellStyle name="40% - Accent6 3 3 5 2 2 2" xfId="19484"/>
    <cellStyle name="40% - Accent6 3 3 5 2 2 2 2" xfId="40013"/>
    <cellStyle name="40% - Accent6 3 3 5 2 2 3" xfId="29748"/>
    <cellStyle name="40% - Accent6 3 3 5 2 3" xfId="14228"/>
    <cellStyle name="40% - Accent6 3 3 5 2 3 2" xfId="34757"/>
    <cellStyle name="40% - Accent6 3 3 5 2 4" xfId="24492"/>
    <cellStyle name="40% - Accent6 3 3 5 2 5" xfId="45284"/>
    <cellStyle name="40% - Accent6 3 3 5 3" xfId="6728"/>
    <cellStyle name="40% - Accent6 3 3 5 3 2" xfId="16996"/>
    <cellStyle name="40% - Accent6 3 3 5 3 2 2" xfId="37525"/>
    <cellStyle name="40% - Accent6 3 3 5 3 3" xfId="27260"/>
    <cellStyle name="40% - Accent6 3 3 5 4" xfId="11740"/>
    <cellStyle name="40% - Accent6 3 3 5 4 2" xfId="32269"/>
    <cellStyle name="40% - Accent6 3 3 5 5" xfId="22004"/>
    <cellStyle name="40% - Accent6 3 3 5 6" xfId="42796"/>
    <cellStyle name="40% - Accent6 3 3 6" xfId="2715"/>
    <cellStyle name="40% - Accent6 3 3 6 2" xfId="7971"/>
    <cellStyle name="40% - Accent6 3 3 6 2 2" xfId="18239"/>
    <cellStyle name="40% - Accent6 3 3 6 2 2 2" xfId="38768"/>
    <cellStyle name="40% - Accent6 3 3 6 2 3" xfId="28503"/>
    <cellStyle name="40% - Accent6 3 3 6 3" xfId="12983"/>
    <cellStyle name="40% - Accent6 3 3 6 3 2" xfId="33512"/>
    <cellStyle name="40% - Accent6 3 3 6 4" xfId="23247"/>
    <cellStyle name="40% - Accent6 3 3 6 5" xfId="44039"/>
    <cellStyle name="40% - Accent6 3 3 7" xfId="5483"/>
    <cellStyle name="40% - Accent6 3 3 7 2" xfId="15751"/>
    <cellStyle name="40% - Accent6 3 3 7 2 2" xfId="36280"/>
    <cellStyle name="40% - Accent6 3 3 7 3" xfId="26015"/>
    <cellStyle name="40% - Accent6 3 3 7 4" xfId="41551"/>
    <cellStyle name="40% - Accent6 3 3 8" xfId="5235"/>
    <cellStyle name="40% - Accent6 3 3 8 2" xfId="15503"/>
    <cellStyle name="40% - Accent6 3 3 8 2 2" xfId="36032"/>
    <cellStyle name="40% - Accent6 3 3 8 3" xfId="25767"/>
    <cellStyle name="40% - Accent6 3 3 9" xfId="10495"/>
    <cellStyle name="40% - Accent6 3 3 9 2" xfId="31024"/>
    <cellStyle name="40% - Accent6 3 4" xfId="352"/>
    <cellStyle name="40% - Accent6 3 4 2" xfId="853"/>
    <cellStyle name="40% - Accent6 3 4 2 2" xfId="2102"/>
    <cellStyle name="40% - Accent6 3 4 2 2 2" xfId="4590"/>
    <cellStyle name="40% - Accent6 3 4 2 2 2 2" xfId="9846"/>
    <cellStyle name="40% - Accent6 3 4 2 2 2 2 2" xfId="20114"/>
    <cellStyle name="40% - Accent6 3 4 2 2 2 2 2 2" xfId="40643"/>
    <cellStyle name="40% - Accent6 3 4 2 2 2 2 3" xfId="30378"/>
    <cellStyle name="40% - Accent6 3 4 2 2 2 3" xfId="14858"/>
    <cellStyle name="40% - Accent6 3 4 2 2 2 3 2" xfId="35387"/>
    <cellStyle name="40% - Accent6 3 4 2 2 2 4" xfId="25122"/>
    <cellStyle name="40% - Accent6 3 4 2 2 2 5" xfId="45914"/>
    <cellStyle name="40% - Accent6 3 4 2 2 3" xfId="7358"/>
    <cellStyle name="40% - Accent6 3 4 2 2 3 2" xfId="17626"/>
    <cellStyle name="40% - Accent6 3 4 2 2 3 2 2" xfId="38155"/>
    <cellStyle name="40% - Accent6 3 4 2 2 3 3" xfId="27890"/>
    <cellStyle name="40% - Accent6 3 4 2 2 4" xfId="12370"/>
    <cellStyle name="40% - Accent6 3 4 2 2 4 2" xfId="32899"/>
    <cellStyle name="40% - Accent6 3 4 2 2 5" xfId="22634"/>
    <cellStyle name="40% - Accent6 3 4 2 2 6" xfId="43426"/>
    <cellStyle name="40% - Accent6 3 4 2 3" xfId="3345"/>
    <cellStyle name="40% - Accent6 3 4 2 3 2" xfId="8601"/>
    <cellStyle name="40% - Accent6 3 4 2 3 2 2" xfId="18869"/>
    <cellStyle name="40% - Accent6 3 4 2 3 2 2 2" xfId="39398"/>
    <cellStyle name="40% - Accent6 3 4 2 3 2 3" xfId="29133"/>
    <cellStyle name="40% - Accent6 3 4 2 3 3" xfId="13613"/>
    <cellStyle name="40% - Accent6 3 4 2 3 3 2" xfId="34142"/>
    <cellStyle name="40% - Accent6 3 4 2 3 4" xfId="23877"/>
    <cellStyle name="40% - Accent6 3 4 2 3 5" xfId="44669"/>
    <cellStyle name="40% - Accent6 3 4 2 4" xfId="6113"/>
    <cellStyle name="40% - Accent6 3 4 2 4 2" xfId="16381"/>
    <cellStyle name="40% - Accent6 3 4 2 4 2 2" xfId="36910"/>
    <cellStyle name="40% - Accent6 3 4 2 4 3" xfId="26645"/>
    <cellStyle name="40% - Accent6 3 4 2 5" xfId="11125"/>
    <cellStyle name="40% - Accent6 3 4 2 5 2" xfId="31654"/>
    <cellStyle name="40% - Accent6 3 4 2 6" xfId="21389"/>
    <cellStyle name="40% - Accent6 3 4 2 7" xfId="42181"/>
    <cellStyle name="40% - Accent6 3 4 3" xfId="1603"/>
    <cellStyle name="40% - Accent6 3 4 3 2" xfId="4092"/>
    <cellStyle name="40% - Accent6 3 4 3 2 2" xfId="9348"/>
    <cellStyle name="40% - Accent6 3 4 3 2 2 2" xfId="19616"/>
    <cellStyle name="40% - Accent6 3 4 3 2 2 2 2" xfId="40145"/>
    <cellStyle name="40% - Accent6 3 4 3 2 2 3" xfId="29880"/>
    <cellStyle name="40% - Accent6 3 4 3 2 3" xfId="14360"/>
    <cellStyle name="40% - Accent6 3 4 3 2 3 2" xfId="34889"/>
    <cellStyle name="40% - Accent6 3 4 3 2 4" xfId="24624"/>
    <cellStyle name="40% - Accent6 3 4 3 2 5" xfId="45416"/>
    <cellStyle name="40% - Accent6 3 4 3 3" xfId="6860"/>
    <cellStyle name="40% - Accent6 3 4 3 3 2" xfId="17128"/>
    <cellStyle name="40% - Accent6 3 4 3 3 2 2" xfId="37657"/>
    <cellStyle name="40% - Accent6 3 4 3 3 3" xfId="27392"/>
    <cellStyle name="40% - Accent6 3 4 3 4" xfId="11872"/>
    <cellStyle name="40% - Accent6 3 4 3 4 2" xfId="32401"/>
    <cellStyle name="40% - Accent6 3 4 3 5" xfId="22136"/>
    <cellStyle name="40% - Accent6 3 4 3 6" xfId="42928"/>
    <cellStyle name="40% - Accent6 3 4 4" xfId="2847"/>
    <cellStyle name="40% - Accent6 3 4 4 2" xfId="8103"/>
    <cellStyle name="40% - Accent6 3 4 4 2 2" xfId="18371"/>
    <cellStyle name="40% - Accent6 3 4 4 2 2 2" xfId="38900"/>
    <cellStyle name="40% - Accent6 3 4 4 2 3" xfId="28635"/>
    <cellStyle name="40% - Accent6 3 4 4 3" xfId="13115"/>
    <cellStyle name="40% - Accent6 3 4 4 3 2" xfId="33644"/>
    <cellStyle name="40% - Accent6 3 4 4 4" xfId="23379"/>
    <cellStyle name="40% - Accent6 3 4 4 5" xfId="44171"/>
    <cellStyle name="40% - Accent6 3 4 5" xfId="5615"/>
    <cellStyle name="40% - Accent6 3 4 5 2" xfId="15883"/>
    <cellStyle name="40% - Accent6 3 4 5 2 2" xfId="36412"/>
    <cellStyle name="40% - Accent6 3 4 5 3" xfId="26147"/>
    <cellStyle name="40% - Accent6 3 4 6" xfId="10627"/>
    <cellStyle name="40% - Accent6 3 4 6 2" xfId="31156"/>
    <cellStyle name="40% - Accent6 3 4 7" xfId="20891"/>
    <cellStyle name="40% - Accent6 3 4 8" xfId="41683"/>
    <cellStyle name="40% - Accent6 3 5" xfId="604"/>
    <cellStyle name="40% - Accent6 3 5 2" xfId="1853"/>
    <cellStyle name="40% - Accent6 3 5 2 2" xfId="4341"/>
    <cellStyle name="40% - Accent6 3 5 2 2 2" xfId="9597"/>
    <cellStyle name="40% - Accent6 3 5 2 2 2 2" xfId="19865"/>
    <cellStyle name="40% - Accent6 3 5 2 2 2 2 2" xfId="40394"/>
    <cellStyle name="40% - Accent6 3 5 2 2 2 3" xfId="30129"/>
    <cellStyle name="40% - Accent6 3 5 2 2 3" xfId="14609"/>
    <cellStyle name="40% - Accent6 3 5 2 2 3 2" xfId="35138"/>
    <cellStyle name="40% - Accent6 3 5 2 2 4" xfId="24873"/>
    <cellStyle name="40% - Accent6 3 5 2 2 5" xfId="45665"/>
    <cellStyle name="40% - Accent6 3 5 2 3" xfId="7109"/>
    <cellStyle name="40% - Accent6 3 5 2 3 2" xfId="17377"/>
    <cellStyle name="40% - Accent6 3 5 2 3 2 2" xfId="37906"/>
    <cellStyle name="40% - Accent6 3 5 2 3 3" xfId="27641"/>
    <cellStyle name="40% - Accent6 3 5 2 4" xfId="12121"/>
    <cellStyle name="40% - Accent6 3 5 2 4 2" xfId="32650"/>
    <cellStyle name="40% - Accent6 3 5 2 5" xfId="22385"/>
    <cellStyle name="40% - Accent6 3 5 2 6" xfId="43177"/>
    <cellStyle name="40% - Accent6 3 5 3" xfId="3096"/>
    <cellStyle name="40% - Accent6 3 5 3 2" xfId="8352"/>
    <cellStyle name="40% - Accent6 3 5 3 2 2" xfId="18620"/>
    <cellStyle name="40% - Accent6 3 5 3 2 2 2" xfId="39149"/>
    <cellStyle name="40% - Accent6 3 5 3 2 3" xfId="28884"/>
    <cellStyle name="40% - Accent6 3 5 3 3" xfId="13364"/>
    <cellStyle name="40% - Accent6 3 5 3 3 2" xfId="33893"/>
    <cellStyle name="40% - Accent6 3 5 3 4" xfId="23628"/>
    <cellStyle name="40% - Accent6 3 5 3 5" xfId="44420"/>
    <cellStyle name="40% - Accent6 3 5 4" xfId="5864"/>
    <cellStyle name="40% - Accent6 3 5 4 2" xfId="16132"/>
    <cellStyle name="40% - Accent6 3 5 4 2 2" xfId="36661"/>
    <cellStyle name="40% - Accent6 3 5 4 3" xfId="26396"/>
    <cellStyle name="40% - Accent6 3 5 5" xfId="10876"/>
    <cellStyle name="40% - Accent6 3 5 5 2" xfId="31405"/>
    <cellStyle name="40% - Accent6 3 5 6" xfId="21140"/>
    <cellStyle name="40% - Accent6 3 5 7" xfId="41932"/>
    <cellStyle name="40% - Accent6 3 6" xfId="1101"/>
    <cellStyle name="40% - Accent6 3 6 2" xfId="2350"/>
    <cellStyle name="40% - Accent6 3 6 2 2" xfId="4838"/>
    <cellStyle name="40% - Accent6 3 6 2 2 2" xfId="10094"/>
    <cellStyle name="40% - Accent6 3 6 2 2 2 2" xfId="20362"/>
    <cellStyle name="40% - Accent6 3 6 2 2 2 2 2" xfId="40891"/>
    <cellStyle name="40% - Accent6 3 6 2 2 2 3" xfId="30626"/>
    <cellStyle name="40% - Accent6 3 6 2 2 3" xfId="15106"/>
    <cellStyle name="40% - Accent6 3 6 2 2 3 2" xfId="35635"/>
    <cellStyle name="40% - Accent6 3 6 2 2 4" xfId="25370"/>
    <cellStyle name="40% - Accent6 3 6 2 2 5" xfId="46162"/>
    <cellStyle name="40% - Accent6 3 6 2 3" xfId="7606"/>
    <cellStyle name="40% - Accent6 3 6 2 3 2" xfId="17874"/>
    <cellStyle name="40% - Accent6 3 6 2 3 2 2" xfId="38403"/>
    <cellStyle name="40% - Accent6 3 6 2 3 3" xfId="28138"/>
    <cellStyle name="40% - Accent6 3 6 2 4" xfId="12618"/>
    <cellStyle name="40% - Accent6 3 6 2 4 2" xfId="33147"/>
    <cellStyle name="40% - Accent6 3 6 2 5" xfId="22882"/>
    <cellStyle name="40% - Accent6 3 6 2 6" xfId="43674"/>
    <cellStyle name="40% - Accent6 3 6 3" xfId="3593"/>
    <cellStyle name="40% - Accent6 3 6 3 2" xfId="8849"/>
    <cellStyle name="40% - Accent6 3 6 3 2 2" xfId="19117"/>
    <cellStyle name="40% - Accent6 3 6 3 2 2 2" xfId="39646"/>
    <cellStyle name="40% - Accent6 3 6 3 2 3" xfId="29381"/>
    <cellStyle name="40% - Accent6 3 6 3 3" xfId="13861"/>
    <cellStyle name="40% - Accent6 3 6 3 3 2" xfId="34390"/>
    <cellStyle name="40% - Accent6 3 6 3 4" xfId="24125"/>
    <cellStyle name="40% - Accent6 3 6 3 5" xfId="44917"/>
    <cellStyle name="40% - Accent6 3 6 4" xfId="6361"/>
    <cellStyle name="40% - Accent6 3 6 4 2" xfId="16629"/>
    <cellStyle name="40% - Accent6 3 6 4 2 2" xfId="37158"/>
    <cellStyle name="40% - Accent6 3 6 4 3" xfId="26893"/>
    <cellStyle name="40% - Accent6 3 6 5" xfId="11373"/>
    <cellStyle name="40% - Accent6 3 6 5 2" xfId="31902"/>
    <cellStyle name="40% - Accent6 3 6 6" xfId="21637"/>
    <cellStyle name="40% - Accent6 3 6 7" xfId="42429"/>
    <cellStyle name="40% - Accent6 3 7" xfId="1354"/>
    <cellStyle name="40% - Accent6 3 7 2" xfId="3843"/>
    <cellStyle name="40% - Accent6 3 7 2 2" xfId="9099"/>
    <cellStyle name="40% - Accent6 3 7 2 2 2" xfId="19367"/>
    <cellStyle name="40% - Accent6 3 7 2 2 2 2" xfId="39896"/>
    <cellStyle name="40% - Accent6 3 7 2 2 3" xfId="29631"/>
    <cellStyle name="40% - Accent6 3 7 2 3" xfId="14111"/>
    <cellStyle name="40% - Accent6 3 7 2 3 2" xfId="34640"/>
    <cellStyle name="40% - Accent6 3 7 2 4" xfId="24375"/>
    <cellStyle name="40% - Accent6 3 7 2 5" xfId="45167"/>
    <cellStyle name="40% - Accent6 3 7 3" xfId="6611"/>
    <cellStyle name="40% - Accent6 3 7 3 2" xfId="16879"/>
    <cellStyle name="40% - Accent6 3 7 3 2 2" xfId="37408"/>
    <cellStyle name="40% - Accent6 3 7 3 3" xfId="27143"/>
    <cellStyle name="40% - Accent6 3 7 4" xfId="11623"/>
    <cellStyle name="40% - Accent6 3 7 4 2" xfId="32152"/>
    <cellStyle name="40% - Accent6 3 7 5" xfId="21887"/>
    <cellStyle name="40% - Accent6 3 7 6" xfId="42679"/>
    <cellStyle name="40% - Accent6 3 8" xfId="2598"/>
    <cellStyle name="40% - Accent6 3 8 2" xfId="7854"/>
    <cellStyle name="40% - Accent6 3 8 2 2" xfId="18122"/>
    <cellStyle name="40% - Accent6 3 8 2 2 2" xfId="38651"/>
    <cellStyle name="40% - Accent6 3 8 2 3" xfId="28386"/>
    <cellStyle name="40% - Accent6 3 8 3" xfId="12866"/>
    <cellStyle name="40% - Accent6 3 8 3 2" xfId="33395"/>
    <cellStyle name="40% - Accent6 3 8 4" xfId="23130"/>
    <cellStyle name="40% - Accent6 3 8 5" xfId="43922"/>
    <cellStyle name="40% - Accent6 3 9" xfId="5366"/>
    <cellStyle name="40% - Accent6 3 9 2" xfId="15634"/>
    <cellStyle name="40% - Accent6 3 9 2 2" xfId="36163"/>
    <cellStyle name="40% - Accent6 3 9 3" xfId="25898"/>
    <cellStyle name="40% - Accent6 3 9 4" xfId="41434"/>
    <cellStyle name="40% - Accent6 4" xfId="115"/>
    <cellStyle name="40% - Accent6 4 10" xfId="10398"/>
    <cellStyle name="40% - Accent6 4 10 2" xfId="30927"/>
    <cellStyle name="40% - Accent6 4 11" xfId="20662"/>
    <cellStyle name="40% - Accent6 4 12" xfId="41206"/>
    <cellStyle name="40% - Accent6 4 2" xfId="236"/>
    <cellStyle name="40% - Accent6 4 2 10" xfId="20779"/>
    <cellStyle name="40% - Accent6 4 2 11" xfId="41323"/>
    <cellStyle name="40% - Accent6 4 2 2" xfId="489"/>
    <cellStyle name="40% - Accent6 4 2 2 2" xfId="990"/>
    <cellStyle name="40% - Accent6 4 2 2 2 2" xfId="2239"/>
    <cellStyle name="40% - Accent6 4 2 2 2 2 2" xfId="4727"/>
    <cellStyle name="40% - Accent6 4 2 2 2 2 2 2" xfId="9983"/>
    <cellStyle name="40% - Accent6 4 2 2 2 2 2 2 2" xfId="20251"/>
    <cellStyle name="40% - Accent6 4 2 2 2 2 2 2 2 2" xfId="40780"/>
    <cellStyle name="40% - Accent6 4 2 2 2 2 2 2 3" xfId="30515"/>
    <cellStyle name="40% - Accent6 4 2 2 2 2 2 3" xfId="14995"/>
    <cellStyle name="40% - Accent6 4 2 2 2 2 2 3 2" xfId="35524"/>
    <cellStyle name="40% - Accent6 4 2 2 2 2 2 4" xfId="25259"/>
    <cellStyle name="40% - Accent6 4 2 2 2 2 2 5" xfId="46051"/>
    <cellStyle name="40% - Accent6 4 2 2 2 2 3" xfId="7495"/>
    <cellStyle name="40% - Accent6 4 2 2 2 2 3 2" xfId="17763"/>
    <cellStyle name="40% - Accent6 4 2 2 2 2 3 2 2" xfId="38292"/>
    <cellStyle name="40% - Accent6 4 2 2 2 2 3 3" xfId="28027"/>
    <cellStyle name="40% - Accent6 4 2 2 2 2 4" xfId="12507"/>
    <cellStyle name="40% - Accent6 4 2 2 2 2 4 2" xfId="33036"/>
    <cellStyle name="40% - Accent6 4 2 2 2 2 5" xfId="22771"/>
    <cellStyle name="40% - Accent6 4 2 2 2 2 6" xfId="43563"/>
    <cellStyle name="40% - Accent6 4 2 2 2 3" xfId="3482"/>
    <cellStyle name="40% - Accent6 4 2 2 2 3 2" xfId="8738"/>
    <cellStyle name="40% - Accent6 4 2 2 2 3 2 2" xfId="19006"/>
    <cellStyle name="40% - Accent6 4 2 2 2 3 2 2 2" xfId="39535"/>
    <cellStyle name="40% - Accent6 4 2 2 2 3 2 3" xfId="29270"/>
    <cellStyle name="40% - Accent6 4 2 2 2 3 3" xfId="13750"/>
    <cellStyle name="40% - Accent6 4 2 2 2 3 3 2" xfId="34279"/>
    <cellStyle name="40% - Accent6 4 2 2 2 3 4" xfId="24014"/>
    <cellStyle name="40% - Accent6 4 2 2 2 3 5" xfId="44806"/>
    <cellStyle name="40% - Accent6 4 2 2 2 4" xfId="6250"/>
    <cellStyle name="40% - Accent6 4 2 2 2 4 2" xfId="16518"/>
    <cellStyle name="40% - Accent6 4 2 2 2 4 2 2" xfId="37047"/>
    <cellStyle name="40% - Accent6 4 2 2 2 4 3" xfId="26782"/>
    <cellStyle name="40% - Accent6 4 2 2 2 5" xfId="11262"/>
    <cellStyle name="40% - Accent6 4 2 2 2 5 2" xfId="31791"/>
    <cellStyle name="40% - Accent6 4 2 2 2 6" xfId="21526"/>
    <cellStyle name="40% - Accent6 4 2 2 2 7" xfId="42318"/>
    <cellStyle name="40% - Accent6 4 2 2 3" xfId="1740"/>
    <cellStyle name="40% - Accent6 4 2 2 3 2" xfId="4229"/>
    <cellStyle name="40% - Accent6 4 2 2 3 2 2" xfId="9485"/>
    <cellStyle name="40% - Accent6 4 2 2 3 2 2 2" xfId="19753"/>
    <cellStyle name="40% - Accent6 4 2 2 3 2 2 2 2" xfId="40282"/>
    <cellStyle name="40% - Accent6 4 2 2 3 2 2 3" xfId="30017"/>
    <cellStyle name="40% - Accent6 4 2 2 3 2 3" xfId="14497"/>
    <cellStyle name="40% - Accent6 4 2 2 3 2 3 2" xfId="35026"/>
    <cellStyle name="40% - Accent6 4 2 2 3 2 4" xfId="24761"/>
    <cellStyle name="40% - Accent6 4 2 2 3 2 5" xfId="45553"/>
    <cellStyle name="40% - Accent6 4 2 2 3 3" xfId="6997"/>
    <cellStyle name="40% - Accent6 4 2 2 3 3 2" xfId="17265"/>
    <cellStyle name="40% - Accent6 4 2 2 3 3 2 2" xfId="37794"/>
    <cellStyle name="40% - Accent6 4 2 2 3 3 3" xfId="27529"/>
    <cellStyle name="40% - Accent6 4 2 2 3 4" xfId="12009"/>
    <cellStyle name="40% - Accent6 4 2 2 3 4 2" xfId="32538"/>
    <cellStyle name="40% - Accent6 4 2 2 3 5" xfId="22273"/>
    <cellStyle name="40% - Accent6 4 2 2 3 6" xfId="43065"/>
    <cellStyle name="40% - Accent6 4 2 2 4" xfId="2984"/>
    <cellStyle name="40% - Accent6 4 2 2 4 2" xfId="8240"/>
    <cellStyle name="40% - Accent6 4 2 2 4 2 2" xfId="18508"/>
    <cellStyle name="40% - Accent6 4 2 2 4 2 2 2" xfId="39037"/>
    <cellStyle name="40% - Accent6 4 2 2 4 2 3" xfId="28772"/>
    <cellStyle name="40% - Accent6 4 2 2 4 3" xfId="13252"/>
    <cellStyle name="40% - Accent6 4 2 2 4 3 2" xfId="33781"/>
    <cellStyle name="40% - Accent6 4 2 2 4 4" xfId="23516"/>
    <cellStyle name="40% - Accent6 4 2 2 4 5" xfId="44308"/>
    <cellStyle name="40% - Accent6 4 2 2 5" xfId="5752"/>
    <cellStyle name="40% - Accent6 4 2 2 5 2" xfId="16020"/>
    <cellStyle name="40% - Accent6 4 2 2 5 2 2" xfId="36549"/>
    <cellStyle name="40% - Accent6 4 2 2 5 3" xfId="26284"/>
    <cellStyle name="40% - Accent6 4 2 2 6" xfId="10764"/>
    <cellStyle name="40% - Accent6 4 2 2 6 2" xfId="31293"/>
    <cellStyle name="40% - Accent6 4 2 2 7" xfId="21028"/>
    <cellStyle name="40% - Accent6 4 2 2 8" xfId="41820"/>
    <cellStyle name="40% - Accent6 4 2 3" xfId="741"/>
    <cellStyle name="40% - Accent6 4 2 3 2" xfId="1990"/>
    <cellStyle name="40% - Accent6 4 2 3 2 2" xfId="4478"/>
    <cellStyle name="40% - Accent6 4 2 3 2 2 2" xfId="9734"/>
    <cellStyle name="40% - Accent6 4 2 3 2 2 2 2" xfId="20002"/>
    <cellStyle name="40% - Accent6 4 2 3 2 2 2 2 2" xfId="40531"/>
    <cellStyle name="40% - Accent6 4 2 3 2 2 2 3" xfId="30266"/>
    <cellStyle name="40% - Accent6 4 2 3 2 2 3" xfId="14746"/>
    <cellStyle name="40% - Accent6 4 2 3 2 2 3 2" xfId="35275"/>
    <cellStyle name="40% - Accent6 4 2 3 2 2 4" xfId="25010"/>
    <cellStyle name="40% - Accent6 4 2 3 2 2 5" xfId="45802"/>
    <cellStyle name="40% - Accent6 4 2 3 2 3" xfId="7246"/>
    <cellStyle name="40% - Accent6 4 2 3 2 3 2" xfId="17514"/>
    <cellStyle name="40% - Accent6 4 2 3 2 3 2 2" xfId="38043"/>
    <cellStyle name="40% - Accent6 4 2 3 2 3 3" xfId="27778"/>
    <cellStyle name="40% - Accent6 4 2 3 2 4" xfId="12258"/>
    <cellStyle name="40% - Accent6 4 2 3 2 4 2" xfId="32787"/>
    <cellStyle name="40% - Accent6 4 2 3 2 5" xfId="22522"/>
    <cellStyle name="40% - Accent6 4 2 3 2 6" xfId="43314"/>
    <cellStyle name="40% - Accent6 4 2 3 3" xfId="3233"/>
    <cellStyle name="40% - Accent6 4 2 3 3 2" xfId="8489"/>
    <cellStyle name="40% - Accent6 4 2 3 3 2 2" xfId="18757"/>
    <cellStyle name="40% - Accent6 4 2 3 3 2 2 2" xfId="39286"/>
    <cellStyle name="40% - Accent6 4 2 3 3 2 3" xfId="29021"/>
    <cellStyle name="40% - Accent6 4 2 3 3 3" xfId="13501"/>
    <cellStyle name="40% - Accent6 4 2 3 3 3 2" xfId="34030"/>
    <cellStyle name="40% - Accent6 4 2 3 3 4" xfId="23765"/>
    <cellStyle name="40% - Accent6 4 2 3 3 5" xfId="44557"/>
    <cellStyle name="40% - Accent6 4 2 3 4" xfId="6001"/>
    <cellStyle name="40% - Accent6 4 2 3 4 2" xfId="16269"/>
    <cellStyle name="40% - Accent6 4 2 3 4 2 2" xfId="36798"/>
    <cellStyle name="40% - Accent6 4 2 3 4 3" xfId="26533"/>
    <cellStyle name="40% - Accent6 4 2 3 5" xfId="11013"/>
    <cellStyle name="40% - Accent6 4 2 3 5 2" xfId="31542"/>
    <cellStyle name="40% - Accent6 4 2 3 6" xfId="21277"/>
    <cellStyle name="40% - Accent6 4 2 3 7" xfId="42069"/>
    <cellStyle name="40% - Accent6 4 2 4" xfId="1238"/>
    <cellStyle name="40% - Accent6 4 2 4 2" xfId="2487"/>
    <cellStyle name="40% - Accent6 4 2 4 2 2" xfId="4975"/>
    <cellStyle name="40% - Accent6 4 2 4 2 2 2" xfId="10231"/>
    <cellStyle name="40% - Accent6 4 2 4 2 2 2 2" xfId="20499"/>
    <cellStyle name="40% - Accent6 4 2 4 2 2 2 2 2" xfId="41028"/>
    <cellStyle name="40% - Accent6 4 2 4 2 2 2 3" xfId="30763"/>
    <cellStyle name="40% - Accent6 4 2 4 2 2 3" xfId="15243"/>
    <cellStyle name="40% - Accent6 4 2 4 2 2 3 2" xfId="35772"/>
    <cellStyle name="40% - Accent6 4 2 4 2 2 4" xfId="25507"/>
    <cellStyle name="40% - Accent6 4 2 4 2 2 5" xfId="46299"/>
    <cellStyle name="40% - Accent6 4 2 4 2 3" xfId="7743"/>
    <cellStyle name="40% - Accent6 4 2 4 2 3 2" xfId="18011"/>
    <cellStyle name="40% - Accent6 4 2 4 2 3 2 2" xfId="38540"/>
    <cellStyle name="40% - Accent6 4 2 4 2 3 3" xfId="28275"/>
    <cellStyle name="40% - Accent6 4 2 4 2 4" xfId="12755"/>
    <cellStyle name="40% - Accent6 4 2 4 2 4 2" xfId="33284"/>
    <cellStyle name="40% - Accent6 4 2 4 2 5" xfId="23019"/>
    <cellStyle name="40% - Accent6 4 2 4 2 6" xfId="43811"/>
    <cellStyle name="40% - Accent6 4 2 4 3" xfId="3730"/>
    <cellStyle name="40% - Accent6 4 2 4 3 2" xfId="8986"/>
    <cellStyle name="40% - Accent6 4 2 4 3 2 2" xfId="19254"/>
    <cellStyle name="40% - Accent6 4 2 4 3 2 2 2" xfId="39783"/>
    <cellStyle name="40% - Accent6 4 2 4 3 2 3" xfId="29518"/>
    <cellStyle name="40% - Accent6 4 2 4 3 3" xfId="13998"/>
    <cellStyle name="40% - Accent6 4 2 4 3 3 2" xfId="34527"/>
    <cellStyle name="40% - Accent6 4 2 4 3 4" xfId="24262"/>
    <cellStyle name="40% - Accent6 4 2 4 3 5" xfId="45054"/>
    <cellStyle name="40% - Accent6 4 2 4 4" xfId="6498"/>
    <cellStyle name="40% - Accent6 4 2 4 4 2" xfId="16766"/>
    <cellStyle name="40% - Accent6 4 2 4 4 2 2" xfId="37295"/>
    <cellStyle name="40% - Accent6 4 2 4 4 3" xfId="27030"/>
    <cellStyle name="40% - Accent6 4 2 4 5" xfId="11510"/>
    <cellStyle name="40% - Accent6 4 2 4 5 2" xfId="32039"/>
    <cellStyle name="40% - Accent6 4 2 4 6" xfId="21774"/>
    <cellStyle name="40% - Accent6 4 2 4 7" xfId="42566"/>
    <cellStyle name="40% - Accent6 4 2 5" xfId="1491"/>
    <cellStyle name="40% - Accent6 4 2 5 2" xfId="3980"/>
    <cellStyle name="40% - Accent6 4 2 5 2 2" xfId="9236"/>
    <cellStyle name="40% - Accent6 4 2 5 2 2 2" xfId="19504"/>
    <cellStyle name="40% - Accent6 4 2 5 2 2 2 2" xfId="40033"/>
    <cellStyle name="40% - Accent6 4 2 5 2 2 3" xfId="29768"/>
    <cellStyle name="40% - Accent6 4 2 5 2 3" xfId="14248"/>
    <cellStyle name="40% - Accent6 4 2 5 2 3 2" xfId="34777"/>
    <cellStyle name="40% - Accent6 4 2 5 2 4" xfId="24512"/>
    <cellStyle name="40% - Accent6 4 2 5 2 5" xfId="45304"/>
    <cellStyle name="40% - Accent6 4 2 5 3" xfId="6748"/>
    <cellStyle name="40% - Accent6 4 2 5 3 2" xfId="17016"/>
    <cellStyle name="40% - Accent6 4 2 5 3 2 2" xfId="37545"/>
    <cellStyle name="40% - Accent6 4 2 5 3 3" xfId="27280"/>
    <cellStyle name="40% - Accent6 4 2 5 4" xfId="11760"/>
    <cellStyle name="40% - Accent6 4 2 5 4 2" xfId="32289"/>
    <cellStyle name="40% - Accent6 4 2 5 5" xfId="22024"/>
    <cellStyle name="40% - Accent6 4 2 5 6" xfId="42816"/>
    <cellStyle name="40% - Accent6 4 2 6" xfId="2735"/>
    <cellStyle name="40% - Accent6 4 2 6 2" xfId="7991"/>
    <cellStyle name="40% - Accent6 4 2 6 2 2" xfId="18259"/>
    <cellStyle name="40% - Accent6 4 2 6 2 2 2" xfId="38788"/>
    <cellStyle name="40% - Accent6 4 2 6 2 3" xfId="28523"/>
    <cellStyle name="40% - Accent6 4 2 6 3" xfId="13003"/>
    <cellStyle name="40% - Accent6 4 2 6 3 2" xfId="33532"/>
    <cellStyle name="40% - Accent6 4 2 6 4" xfId="23267"/>
    <cellStyle name="40% - Accent6 4 2 6 5" xfId="44059"/>
    <cellStyle name="40% - Accent6 4 2 7" xfId="5503"/>
    <cellStyle name="40% - Accent6 4 2 7 2" xfId="15771"/>
    <cellStyle name="40% - Accent6 4 2 7 2 2" xfId="36300"/>
    <cellStyle name="40% - Accent6 4 2 7 3" xfId="26035"/>
    <cellStyle name="40% - Accent6 4 2 7 4" xfId="41571"/>
    <cellStyle name="40% - Accent6 4 2 8" xfId="5255"/>
    <cellStyle name="40% - Accent6 4 2 8 2" xfId="15523"/>
    <cellStyle name="40% - Accent6 4 2 8 2 2" xfId="36052"/>
    <cellStyle name="40% - Accent6 4 2 8 3" xfId="25787"/>
    <cellStyle name="40% - Accent6 4 2 9" xfId="10515"/>
    <cellStyle name="40% - Accent6 4 2 9 2" xfId="31044"/>
    <cellStyle name="40% - Accent6 4 3" xfId="372"/>
    <cellStyle name="40% - Accent6 4 3 2" xfId="873"/>
    <cellStyle name="40% - Accent6 4 3 2 2" xfId="2122"/>
    <cellStyle name="40% - Accent6 4 3 2 2 2" xfId="4610"/>
    <cellStyle name="40% - Accent6 4 3 2 2 2 2" xfId="9866"/>
    <cellStyle name="40% - Accent6 4 3 2 2 2 2 2" xfId="20134"/>
    <cellStyle name="40% - Accent6 4 3 2 2 2 2 2 2" xfId="40663"/>
    <cellStyle name="40% - Accent6 4 3 2 2 2 2 3" xfId="30398"/>
    <cellStyle name="40% - Accent6 4 3 2 2 2 3" xfId="14878"/>
    <cellStyle name="40% - Accent6 4 3 2 2 2 3 2" xfId="35407"/>
    <cellStyle name="40% - Accent6 4 3 2 2 2 4" xfId="25142"/>
    <cellStyle name="40% - Accent6 4 3 2 2 2 5" xfId="45934"/>
    <cellStyle name="40% - Accent6 4 3 2 2 3" xfId="7378"/>
    <cellStyle name="40% - Accent6 4 3 2 2 3 2" xfId="17646"/>
    <cellStyle name="40% - Accent6 4 3 2 2 3 2 2" xfId="38175"/>
    <cellStyle name="40% - Accent6 4 3 2 2 3 3" xfId="27910"/>
    <cellStyle name="40% - Accent6 4 3 2 2 4" xfId="12390"/>
    <cellStyle name="40% - Accent6 4 3 2 2 4 2" xfId="32919"/>
    <cellStyle name="40% - Accent6 4 3 2 2 5" xfId="22654"/>
    <cellStyle name="40% - Accent6 4 3 2 2 6" xfId="43446"/>
    <cellStyle name="40% - Accent6 4 3 2 3" xfId="3365"/>
    <cellStyle name="40% - Accent6 4 3 2 3 2" xfId="8621"/>
    <cellStyle name="40% - Accent6 4 3 2 3 2 2" xfId="18889"/>
    <cellStyle name="40% - Accent6 4 3 2 3 2 2 2" xfId="39418"/>
    <cellStyle name="40% - Accent6 4 3 2 3 2 3" xfId="29153"/>
    <cellStyle name="40% - Accent6 4 3 2 3 3" xfId="13633"/>
    <cellStyle name="40% - Accent6 4 3 2 3 3 2" xfId="34162"/>
    <cellStyle name="40% - Accent6 4 3 2 3 4" xfId="23897"/>
    <cellStyle name="40% - Accent6 4 3 2 3 5" xfId="44689"/>
    <cellStyle name="40% - Accent6 4 3 2 4" xfId="6133"/>
    <cellStyle name="40% - Accent6 4 3 2 4 2" xfId="16401"/>
    <cellStyle name="40% - Accent6 4 3 2 4 2 2" xfId="36930"/>
    <cellStyle name="40% - Accent6 4 3 2 4 3" xfId="26665"/>
    <cellStyle name="40% - Accent6 4 3 2 5" xfId="11145"/>
    <cellStyle name="40% - Accent6 4 3 2 5 2" xfId="31674"/>
    <cellStyle name="40% - Accent6 4 3 2 6" xfId="21409"/>
    <cellStyle name="40% - Accent6 4 3 2 7" xfId="42201"/>
    <cellStyle name="40% - Accent6 4 3 3" xfId="1623"/>
    <cellStyle name="40% - Accent6 4 3 3 2" xfId="4112"/>
    <cellStyle name="40% - Accent6 4 3 3 2 2" xfId="9368"/>
    <cellStyle name="40% - Accent6 4 3 3 2 2 2" xfId="19636"/>
    <cellStyle name="40% - Accent6 4 3 3 2 2 2 2" xfId="40165"/>
    <cellStyle name="40% - Accent6 4 3 3 2 2 3" xfId="29900"/>
    <cellStyle name="40% - Accent6 4 3 3 2 3" xfId="14380"/>
    <cellStyle name="40% - Accent6 4 3 3 2 3 2" xfId="34909"/>
    <cellStyle name="40% - Accent6 4 3 3 2 4" xfId="24644"/>
    <cellStyle name="40% - Accent6 4 3 3 2 5" xfId="45436"/>
    <cellStyle name="40% - Accent6 4 3 3 3" xfId="6880"/>
    <cellStyle name="40% - Accent6 4 3 3 3 2" xfId="17148"/>
    <cellStyle name="40% - Accent6 4 3 3 3 2 2" xfId="37677"/>
    <cellStyle name="40% - Accent6 4 3 3 3 3" xfId="27412"/>
    <cellStyle name="40% - Accent6 4 3 3 4" xfId="11892"/>
    <cellStyle name="40% - Accent6 4 3 3 4 2" xfId="32421"/>
    <cellStyle name="40% - Accent6 4 3 3 5" xfId="22156"/>
    <cellStyle name="40% - Accent6 4 3 3 6" xfId="42948"/>
    <cellStyle name="40% - Accent6 4 3 4" xfId="2867"/>
    <cellStyle name="40% - Accent6 4 3 4 2" xfId="8123"/>
    <cellStyle name="40% - Accent6 4 3 4 2 2" xfId="18391"/>
    <cellStyle name="40% - Accent6 4 3 4 2 2 2" xfId="38920"/>
    <cellStyle name="40% - Accent6 4 3 4 2 3" xfId="28655"/>
    <cellStyle name="40% - Accent6 4 3 4 3" xfId="13135"/>
    <cellStyle name="40% - Accent6 4 3 4 3 2" xfId="33664"/>
    <cellStyle name="40% - Accent6 4 3 4 4" xfId="23399"/>
    <cellStyle name="40% - Accent6 4 3 4 5" xfId="44191"/>
    <cellStyle name="40% - Accent6 4 3 5" xfId="5635"/>
    <cellStyle name="40% - Accent6 4 3 5 2" xfId="15903"/>
    <cellStyle name="40% - Accent6 4 3 5 2 2" xfId="36432"/>
    <cellStyle name="40% - Accent6 4 3 5 3" xfId="26167"/>
    <cellStyle name="40% - Accent6 4 3 6" xfId="10647"/>
    <cellStyle name="40% - Accent6 4 3 6 2" xfId="31176"/>
    <cellStyle name="40% - Accent6 4 3 7" xfId="20911"/>
    <cellStyle name="40% - Accent6 4 3 8" xfId="41703"/>
    <cellStyle name="40% - Accent6 4 4" xfId="624"/>
    <cellStyle name="40% - Accent6 4 4 2" xfId="1873"/>
    <cellStyle name="40% - Accent6 4 4 2 2" xfId="4361"/>
    <cellStyle name="40% - Accent6 4 4 2 2 2" xfId="9617"/>
    <cellStyle name="40% - Accent6 4 4 2 2 2 2" xfId="19885"/>
    <cellStyle name="40% - Accent6 4 4 2 2 2 2 2" xfId="40414"/>
    <cellStyle name="40% - Accent6 4 4 2 2 2 3" xfId="30149"/>
    <cellStyle name="40% - Accent6 4 4 2 2 3" xfId="14629"/>
    <cellStyle name="40% - Accent6 4 4 2 2 3 2" xfId="35158"/>
    <cellStyle name="40% - Accent6 4 4 2 2 4" xfId="24893"/>
    <cellStyle name="40% - Accent6 4 4 2 2 5" xfId="45685"/>
    <cellStyle name="40% - Accent6 4 4 2 3" xfId="7129"/>
    <cellStyle name="40% - Accent6 4 4 2 3 2" xfId="17397"/>
    <cellStyle name="40% - Accent6 4 4 2 3 2 2" xfId="37926"/>
    <cellStyle name="40% - Accent6 4 4 2 3 3" xfId="27661"/>
    <cellStyle name="40% - Accent6 4 4 2 4" xfId="12141"/>
    <cellStyle name="40% - Accent6 4 4 2 4 2" xfId="32670"/>
    <cellStyle name="40% - Accent6 4 4 2 5" xfId="22405"/>
    <cellStyle name="40% - Accent6 4 4 2 6" xfId="43197"/>
    <cellStyle name="40% - Accent6 4 4 3" xfId="3116"/>
    <cellStyle name="40% - Accent6 4 4 3 2" xfId="8372"/>
    <cellStyle name="40% - Accent6 4 4 3 2 2" xfId="18640"/>
    <cellStyle name="40% - Accent6 4 4 3 2 2 2" xfId="39169"/>
    <cellStyle name="40% - Accent6 4 4 3 2 3" xfId="28904"/>
    <cellStyle name="40% - Accent6 4 4 3 3" xfId="13384"/>
    <cellStyle name="40% - Accent6 4 4 3 3 2" xfId="33913"/>
    <cellStyle name="40% - Accent6 4 4 3 4" xfId="23648"/>
    <cellStyle name="40% - Accent6 4 4 3 5" xfId="44440"/>
    <cellStyle name="40% - Accent6 4 4 4" xfId="5884"/>
    <cellStyle name="40% - Accent6 4 4 4 2" xfId="16152"/>
    <cellStyle name="40% - Accent6 4 4 4 2 2" xfId="36681"/>
    <cellStyle name="40% - Accent6 4 4 4 3" xfId="26416"/>
    <cellStyle name="40% - Accent6 4 4 5" xfId="10896"/>
    <cellStyle name="40% - Accent6 4 4 5 2" xfId="31425"/>
    <cellStyle name="40% - Accent6 4 4 6" xfId="21160"/>
    <cellStyle name="40% - Accent6 4 4 7" xfId="41952"/>
    <cellStyle name="40% - Accent6 4 5" xfId="1121"/>
    <cellStyle name="40% - Accent6 4 5 2" xfId="2370"/>
    <cellStyle name="40% - Accent6 4 5 2 2" xfId="4858"/>
    <cellStyle name="40% - Accent6 4 5 2 2 2" xfId="10114"/>
    <cellStyle name="40% - Accent6 4 5 2 2 2 2" xfId="20382"/>
    <cellStyle name="40% - Accent6 4 5 2 2 2 2 2" xfId="40911"/>
    <cellStyle name="40% - Accent6 4 5 2 2 2 3" xfId="30646"/>
    <cellStyle name="40% - Accent6 4 5 2 2 3" xfId="15126"/>
    <cellStyle name="40% - Accent6 4 5 2 2 3 2" xfId="35655"/>
    <cellStyle name="40% - Accent6 4 5 2 2 4" xfId="25390"/>
    <cellStyle name="40% - Accent6 4 5 2 2 5" xfId="46182"/>
    <cellStyle name="40% - Accent6 4 5 2 3" xfId="7626"/>
    <cellStyle name="40% - Accent6 4 5 2 3 2" xfId="17894"/>
    <cellStyle name="40% - Accent6 4 5 2 3 2 2" xfId="38423"/>
    <cellStyle name="40% - Accent6 4 5 2 3 3" xfId="28158"/>
    <cellStyle name="40% - Accent6 4 5 2 4" xfId="12638"/>
    <cellStyle name="40% - Accent6 4 5 2 4 2" xfId="33167"/>
    <cellStyle name="40% - Accent6 4 5 2 5" xfId="22902"/>
    <cellStyle name="40% - Accent6 4 5 2 6" xfId="43694"/>
    <cellStyle name="40% - Accent6 4 5 3" xfId="3613"/>
    <cellStyle name="40% - Accent6 4 5 3 2" xfId="8869"/>
    <cellStyle name="40% - Accent6 4 5 3 2 2" xfId="19137"/>
    <cellStyle name="40% - Accent6 4 5 3 2 2 2" xfId="39666"/>
    <cellStyle name="40% - Accent6 4 5 3 2 3" xfId="29401"/>
    <cellStyle name="40% - Accent6 4 5 3 3" xfId="13881"/>
    <cellStyle name="40% - Accent6 4 5 3 3 2" xfId="34410"/>
    <cellStyle name="40% - Accent6 4 5 3 4" xfId="24145"/>
    <cellStyle name="40% - Accent6 4 5 3 5" xfId="44937"/>
    <cellStyle name="40% - Accent6 4 5 4" xfId="6381"/>
    <cellStyle name="40% - Accent6 4 5 4 2" xfId="16649"/>
    <cellStyle name="40% - Accent6 4 5 4 2 2" xfId="37178"/>
    <cellStyle name="40% - Accent6 4 5 4 3" xfId="26913"/>
    <cellStyle name="40% - Accent6 4 5 5" xfId="11393"/>
    <cellStyle name="40% - Accent6 4 5 5 2" xfId="31922"/>
    <cellStyle name="40% - Accent6 4 5 6" xfId="21657"/>
    <cellStyle name="40% - Accent6 4 5 7" xfId="42449"/>
    <cellStyle name="40% - Accent6 4 6" xfId="1374"/>
    <cellStyle name="40% - Accent6 4 6 2" xfId="3863"/>
    <cellStyle name="40% - Accent6 4 6 2 2" xfId="9119"/>
    <cellStyle name="40% - Accent6 4 6 2 2 2" xfId="19387"/>
    <cellStyle name="40% - Accent6 4 6 2 2 2 2" xfId="39916"/>
    <cellStyle name="40% - Accent6 4 6 2 2 3" xfId="29651"/>
    <cellStyle name="40% - Accent6 4 6 2 3" xfId="14131"/>
    <cellStyle name="40% - Accent6 4 6 2 3 2" xfId="34660"/>
    <cellStyle name="40% - Accent6 4 6 2 4" xfId="24395"/>
    <cellStyle name="40% - Accent6 4 6 2 5" xfId="45187"/>
    <cellStyle name="40% - Accent6 4 6 3" xfId="6631"/>
    <cellStyle name="40% - Accent6 4 6 3 2" xfId="16899"/>
    <cellStyle name="40% - Accent6 4 6 3 2 2" xfId="37428"/>
    <cellStyle name="40% - Accent6 4 6 3 3" xfId="27163"/>
    <cellStyle name="40% - Accent6 4 6 4" xfId="11643"/>
    <cellStyle name="40% - Accent6 4 6 4 2" xfId="32172"/>
    <cellStyle name="40% - Accent6 4 6 5" xfId="21907"/>
    <cellStyle name="40% - Accent6 4 6 6" xfId="42699"/>
    <cellStyle name="40% - Accent6 4 7" xfId="2618"/>
    <cellStyle name="40% - Accent6 4 7 2" xfId="7874"/>
    <cellStyle name="40% - Accent6 4 7 2 2" xfId="18142"/>
    <cellStyle name="40% - Accent6 4 7 2 2 2" xfId="38671"/>
    <cellStyle name="40% - Accent6 4 7 2 3" xfId="28406"/>
    <cellStyle name="40% - Accent6 4 7 3" xfId="12886"/>
    <cellStyle name="40% - Accent6 4 7 3 2" xfId="33415"/>
    <cellStyle name="40% - Accent6 4 7 4" xfId="23150"/>
    <cellStyle name="40% - Accent6 4 7 5" xfId="43942"/>
    <cellStyle name="40% - Accent6 4 8" xfId="5386"/>
    <cellStyle name="40% - Accent6 4 8 2" xfId="15654"/>
    <cellStyle name="40% - Accent6 4 8 2 2" xfId="36183"/>
    <cellStyle name="40% - Accent6 4 8 3" xfId="25918"/>
    <cellStyle name="40% - Accent6 4 8 4" xfId="41454"/>
    <cellStyle name="40% - Accent6 4 9" xfId="5138"/>
    <cellStyle name="40% - Accent6 4 9 2" xfId="15406"/>
    <cellStyle name="40% - Accent6 4 9 2 2" xfId="35935"/>
    <cellStyle name="40% - Accent6 4 9 3" xfId="25670"/>
    <cellStyle name="40% - Accent6 5" xfId="178"/>
    <cellStyle name="40% - Accent6 5 10" xfId="20721"/>
    <cellStyle name="40% - Accent6 5 11" xfId="41265"/>
    <cellStyle name="40% - Accent6 5 2" xfId="431"/>
    <cellStyle name="40% - Accent6 5 2 2" xfId="932"/>
    <cellStyle name="40% - Accent6 5 2 2 2" xfId="2181"/>
    <cellStyle name="40% - Accent6 5 2 2 2 2" xfId="4669"/>
    <cellStyle name="40% - Accent6 5 2 2 2 2 2" xfId="9925"/>
    <cellStyle name="40% - Accent6 5 2 2 2 2 2 2" xfId="20193"/>
    <cellStyle name="40% - Accent6 5 2 2 2 2 2 2 2" xfId="40722"/>
    <cellStyle name="40% - Accent6 5 2 2 2 2 2 3" xfId="30457"/>
    <cellStyle name="40% - Accent6 5 2 2 2 2 3" xfId="14937"/>
    <cellStyle name="40% - Accent6 5 2 2 2 2 3 2" xfId="35466"/>
    <cellStyle name="40% - Accent6 5 2 2 2 2 4" xfId="25201"/>
    <cellStyle name="40% - Accent6 5 2 2 2 2 5" xfId="45993"/>
    <cellStyle name="40% - Accent6 5 2 2 2 3" xfId="7437"/>
    <cellStyle name="40% - Accent6 5 2 2 2 3 2" xfId="17705"/>
    <cellStyle name="40% - Accent6 5 2 2 2 3 2 2" xfId="38234"/>
    <cellStyle name="40% - Accent6 5 2 2 2 3 3" xfId="27969"/>
    <cellStyle name="40% - Accent6 5 2 2 2 4" xfId="12449"/>
    <cellStyle name="40% - Accent6 5 2 2 2 4 2" xfId="32978"/>
    <cellStyle name="40% - Accent6 5 2 2 2 5" xfId="22713"/>
    <cellStyle name="40% - Accent6 5 2 2 2 6" xfId="43505"/>
    <cellStyle name="40% - Accent6 5 2 2 3" xfId="3424"/>
    <cellStyle name="40% - Accent6 5 2 2 3 2" xfId="8680"/>
    <cellStyle name="40% - Accent6 5 2 2 3 2 2" xfId="18948"/>
    <cellStyle name="40% - Accent6 5 2 2 3 2 2 2" xfId="39477"/>
    <cellStyle name="40% - Accent6 5 2 2 3 2 3" xfId="29212"/>
    <cellStyle name="40% - Accent6 5 2 2 3 3" xfId="13692"/>
    <cellStyle name="40% - Accent6 5 2 2 3 3 2" xfId="34221"/>
    <cellStyle name="40% - Accent6 5 2 2 3 4" xfId="23956"/>
    <cellStyle name="40% - Accent6 5 2 2 3 5" xfId="44748"/>
    <cellStyle name="40% - Accent6 5 2 2 4" xfId="6192"/>
    <cellStyle name="40% - Accent6 5 2 2 4 2" xfId="16460"/>
    <cellStyle name="40% - Accent6 5 2 2 4 2 2" xfId="36989"/>
    <cellStyle name="40% - Accent6 5 2 2 4 3" xfId="26724"/>
    <cellStyle name="40% - Accent6 5 2 2 5" xfId="11204"/>
    <cellStyle name="40% - Accent6 5 2 2 5 2" xfId="31733"/>
    <cellStyle name="40% - Accent6 5 2 2 6" xfId="21468"/>
    <cellStyle name="40% - Accent6 5 2 2 7" xfId="42260"/>
    <cellStyle name="40% - Accent6 5 2 3" xfId="1682"/>
    <cellStyle name="40% - Accent6 5 2 3 2" xfId="4171"/>
    <cellStyle name="40% - Accent6 5 2 3 2 2" xfId="9427"/>
    <cellStyle name="40% - Accent6 5 2 3 2 2 2" xfId="19695"/>
    <cellStyle name="40% - Accent6 5 2 3 2 2 2 2" xfId="40224"/>
    <cellStyle name="40% - Accent6 5 2 3 2 2 3" xfId="29959"/>
    <cellStyle name="40% - Accent6 5 2 3 2 3" xfId="14439"/>
    <cellStyle name="40% - Accent6 5 2 3 2 3 2" xfId="34968"/>
    <cellStyle name="40% - Accent6 5 2 3 2 4" xfId="24703"/>
    <cellStyle name="40% - Accent6 5 2 3 2 5" xfId="45495"/>
    <cellStyle name="40% - Accent6 5 2 3 3" xfId="6939"/>
    <cellStyle name="40% - Accent6 5 2 3 3 2" xfId="17207"/>
    <cellStyle name="40% - Accent6 5 2 3 3 2 2" xfId="37736"/>
    <cellStyle name="40% - Accent6 5 2 3 3 3" xfId="27471"/>
    <cellStyle name="40% - Accent6 5 2 3 4" xfId="11951"/>
    <cellStyle name="40% - Accent6 5 2 3 4 2" xfId="32480"/>
    <cellStyle name="40% - Accent6 5 2 3 5" xfId="22215"/>
    <cellStyle name="40% - Accent6 5 2 3 6" xfId="43007"/>
    <cellStyle name="40% - Accent6 5 2 4" xfId="2926"/>
    <cellStyle name="40% - Accent6 5 2 4 2" xfId="8182"/>
    <cellStyle name="40% - Accent6 5 2 4 2 2" xfId="18450"/>
    <cellStyle name="40% - Accent6 5 2 4 2 2 2" xfId="38979"/>
    <cellStyle name="40% - Accent6 5 2 4 2 3" xfId="28714"/>
    <cellStyle name="40% - Accent6 5 2 4 3" xfId="13194"/>
    <cellStyle name="40% - Accent6 5 2 4 3 2" xfId="33723"/>
    <cellStyle name="40% - Accent6 5 2 4 4" xfId="23458"/>
    <cellStyle name="40% - Accent6 5 2 4 5" xfId="44250"/>
    <cellStyle name="40% - Accent6 5 2 5" xfId="5694"/>
    <cellStyle name="40% - Accent6 5 2 5 2" xfId="15962"/>
    <cellStyle name="40% - Accent6 5 2 5 2 2" xfId="36491"/>
    <cellStyle name="40% - Accent6 5 2 5 3" xfId="26226"/>
    <cellStyle name="40% - Accent6 5 2 6" xfId="10706"/>
    <cellStyle name="40% - Accent6 5 2 6 2" xfId="31235"/>
    <cellStyle name="40% - Accent6 5 2 7" xfId="20970"/>
    <cellStyle name="40% - Accent6 5 2 8" xfId="41762"/>
    <cellStyle name="40% - Accent6 5 3" xfId="683"/>
    <cellStyle name="40% - Accent6 5 3 2" xfId="1932"/>
    <cellStyle name="40% - Accent6 5 3 2 2" xfId="4420"/>
    <cellStyle name="40% - Accent6 5 3 2 2 2" xfId="9676"/>
    <cellStyle name="40% - Accent6 5 3 2 2 2 2" xfId="19944"/>
    <cellStyle name="40% - Accent6 5 3 2 2 2 2 2" xfId="40473"/>
    <cellStyle name="40% - Accent6 5 3 2 2 2 3" xfId="30208"/>
    <cellStyle name="40% - Accent6 5 3 2 2 3" xfId="14688"/>
    <cellStyle name="40% - Accent6 5 3 2 2 3 2" xfId="35217"/>
    <cellStyle name="40% - Accent6 5 3 2 2 4" xfId="24952"/>
    <cellStyle name="40% - Accent6 5 3 2 2 5" xfId="45744"/>
    <cellStyle name="40% - Accent6 5 3 2 3" xfId="7188"/>
    <cellStyle name="40% - Accent6 5 3 2 3 2" xfId="17456"/>
    <cellStyle name="40% - Accent6 5 3 2 3 2 2" xfId="37985"/>
    <cellStyle name="40% - Accent6 5 3 2 3 3" xfId="27720"/>
    <cellStyle name="40% - Accent6 5 3 2 4" xfId="12200"/>
    <cellStyle name="40% - Accent6 5 3 2 4 2" xfId="32729"/>
    <cellStyle name="40% - Accent6 5 3 2 5" xfId="22464"/>
    <cellStyle name="40% - Accent6 5 3 2 6" xfId="43256"/>
    <cellStyle name="40% - Accent6 5 3 3" xfId="3175"/>
    <cellStyle name="40% - Accent6 5 3 3 2" xfId="8431"/>
    <cellStyle name="40% - Accent6 5 3 3 2 2" xfId="18699"/>
    <cellStyle name="40% - Accent6 5 3 3 2 2 2" xfId="39228"/>
    <cellStyle name="40% - Accent6 5 3 3 2 3" xfId="28963"/>
    <cellStyle name="40% - Accent6 5 3 3 3" xfId="13443"/>
    <cellStyle name="40% - Accent6 5 3 3 3 2" xfId="33972"/>
    <cellStyle name="40% - Accent6 5 3 3 4" xfId="23707"/>
    <cellStyle name="40% - Accent6 5 3 3 5" xfId="44499"/>
    <cellStyle name="40% - Accent6 5 3 4" xfId="5943"/>
    <cellStyle name="40% - Accent6 5 3 4 2" xfId="16211"/>
    <cellStyle name="40% - Accent6 5 3 4 2 2" xfId="36740"/>
    <cellStyle name="40% - Accent6 5 3 4 3" xfId="26475"/>
    <cellStyle name="40% - Accent6 5 3 5" xfId="10955"/>
    <cellStyle name="40% - Accent6 5 3 5 2" xfId="31484"/>
    <cellStyle name="40% - Accent6 5 3 6" xfId="21219"/>
    <cellStyle name="40% - Accent6 5 3 7" xfId="42011"/>
    <cellStyle name="40% - Accent6 5 4" xfId="1180"/>
    <cellStyle name="40% - Accent6 5 4 2" xfId="2429"/>
    <cellStyle name="40% - Accent6 5 4 2 2" xfId="4917"/>
    <cellStyle name="40% - Accent6 5 4 2 2 2" xfId="10173"/>
    <cellStyle name="40% - Accent6 5 4 2 2 2 2" xfId="20441"/>
    <cellStyle name="40% - Accent6 5 4 2 2 2 2 2" xfId="40970"/>
    <cellStyle name="40% - Accent6 5 4 2 2 2 3" xfId="30705"/>
    <cellStyle name="40% - Accent6 5 4 2 2 3" xfId="15185"/>
    <cellStyle name="40% - Accent6 5 4 2 2 3 2" xfId="35714"/>
    <cellStyle name="40% - Accent6 5 4 2 2 4" xfId="25449"/>
    <cellStyle name="40% - Accent6 5 4 2 2 5" xfId="46241"/>
    <cellStyle name="40% - Accent6 5 4 2 3" xfId="7685"/>
    <cellStyle name="40% - Accent6 5 4 2 3 2" xfId="17953"/>
    <cellStyle name="40% - Accent6 5 4 2 3 2 2" xfId="38482"/>
    <cellStyle name="40% - Accent6 5 4 2 3 3" xfId="28217"/>
    <cellStyle name="40% - Accent6 5 4 2 4" xfId="12697"/>
    <cellStyle name="40% - Accent6 5 4 2 4 2" xfId="33226"/>
    <cellStyle name="40% - Accent6 5 4 2 5" xfId="22961"/>
    <cellStyle name="40% - Accent6 5 4 2 6" xfId="43753"/>
    <cellStyle name="40% - Accent6 5 4 3" xfId="3672"/>
    <cellStyle name="40% - Accent6 5 4 3 2" xfId="8928"/>
    <cellStyle name="40% - Accent6 5 4 3 2 2" xfId="19196"/>
    <cellStyle name="40% - Accent6 5 4 3 2 2 2" xfId="39725"/>
    <cellStyle name="40% - Accent6 5 4 3 2 3" xfId="29460"/>
    <cellStyle name="40% - Accent6 5 4 3 3" xfId="13940"/>
    <cellStyle name="40% - Accent6 5 4 3 3 2" xfId="34469"/>
    <cellStyle name="40% - Accent6 5 4 3 4" xfId="24204"/>
    <cellStyle name="40% - Accent6 5 4 3 5" xfId="44996"/>
    <cellStyle name="40% - Accent6 5 4 4" xfId="6440"/>
    <cellStyle name="40% - Accent6 5 4 4 2" xfId="16708"/>
    <cellStyle name="40% - Accent6 5 4 4 2 2" xfId="37237"/>
    <cellStyle name="40% - Accent6 5 4 4 3" xfId="26972"/>
    <cellStyle name="40% - Accent6 5 4 5" xfId="11452"/>
    <cellStyle name="40% - Accent6 5 4 5 2" xfId="31981"/>
    <cellStyle name="40% - Accent6 5 4 6" xfId="21716"/>
    <cellStyle name="40% - Accent6 5 4 7" xfId="42508"/>
    <cellStyle name="40% - Accent6 5 5" xfId="1433"/>
    <cellStyle name="40% - Accent6 5 5 2" xfId="3922"/>
    <cellStyle name="40% - Accent6 5 5 2 2" xfId="9178"/>
    <cellStyle name="40% - Accent6 5 5 2 2 2" xfId="19446"/>
    <cellStyle name="40% - Accent6 5 5 2 2 2 2" xfId="39975"/>
    <cellStyle name="40% - Accent6 5 5 2 2 3" xfId="29710"/>
    <cellStyle name="40% - Accent6 5 5 2 3" xfId="14190"/>
    <cellStyle name="40% - Accent6 5 5 2 3 2" xfId="34719"/>
    <cellStyle name="40% - Accent6 5 5 2 4" xfId="24454"/>
    <cellStyle name="40% - Accent6 5 5 2 5" xfId="45246"/>
    <cellStyle name="40% - Accent6 5 5 3" xfId="6690"/>
    <cellStyle name="40% - Accent6 5 5 3 2" xfId="16958"/>
    <cellStyle name="40% - Accent6 5 5 3 2 2" xfId="37487"/>
    <cellStyle name="40% - Accent6 5 5 3 3" xfId="27222"/>
    <cellStyle name="40% - Accent6 5 5 4" xfId="11702"/>
    <cellStyle name="40% - Accent6 5 5 4 2" xfId="32231"/>
    <cellStyle name="40% - Accent6 5 5 5" xfId="21966"/>
    <cellStyle name="40% - Accent6 5 5 6" xfId="42758"/>
    <cellStyle name="40% - Accent6 5 6" xfId="2677"/>
    <cellStyle name="40% - Accent6 5 6 2" xfId="7933"/>
    <cellStyle name="40% - Accent6 5 6 2 2" xfId="18201"/>
    <cellStyle name="40% - Accent6 5 6 2 2 2" xfId="38730"/>
    <cellStyle name="40% - Accent6 5 6 2 3" xfId="28465"/>
    <cellStyle name="40% - Accent6 5 6 3" xfId="12945"/>
    <cellStyle name="40% - Accent6 5 6 3 2" xfId="33474"/>
    <cellStyle name="40% - Accent6 5 6 4" xfId="23209"/>
    <cellStyle name="40% - Accent6 5 6 5" xfId="44001"/>
    <cellStyle name="40% - Accent6 5 7" xfId="5445"/>
    <cellStyle name="40% - Accent6 5 7 2" xfId="15713"/>
    <cellStyle name="40% - Accent6 5 7 2 2" xfId="36242"/>
    <cellStyle name="40% - Accent6 5 7 3" xfId="25977"/>
    <cellStyle name="40% - Accent6 5 7 4" xfId="41513"/>
    <cellStyle name="40% - Accent6 5 8" xfId="5197"/>
    <cellStyle name="40% - Accent6 5 8 2" xfId="15465"/>
    <cellStyle name="40% - Accent6 5 8 2 2" xfId="35994"/>
    <cellStyle name="40% - Accent6 5 8 3" xfId="25729"/>
    <cellStyle name="40% - Accent6 5 9" xfId="10457"/>
    <cellStyle name="40% - Accent6 5 9 2" xfId="30986"/>
    <cellStyle name="40% - Accent6 6" xfId="296"/>
    <cellStyle name="40% - Accent6 6 10" xfId="20838"/>
    <cellStyle name="40% - Accent6 6 11" xfId="41382"/>
    <cellStyle name="40% - Accent6 6 2" xfId="548"/>
    <cellStyle name="40% - Accent6 6 2 2" xfId="1049"/>
    <cellStyle name="40% - Accent6 6 2 2 2" xfId="2298"/>
    <cellStyle name="40% - Accent6 6 2 2 2 2" xfId="4786"/>
    <cellStyle name="40% - Accent6 6 2 2 2 2 2" xfId="10042"/>
    <cellStyle name="40% - Accent6 6 2 2 2 2 2 2" xfId="20310"/>
    <cellStyle name="40% - Accent6 6 2 2 2 2 2 2 2" xfId="40839"/>
    <cellStyle name="40% - Accent6 6 2 2 2 2 2 3" xfId="30574"/>
    <cellStyle name="40% - Accent6 6 2 2 2 2 3" xfId="15054"/>
    <cellStyle name="40% - Accent6 6 2 2 2 2 3 2" xfId="35583"/>
    <cellStyle name="40% - Accent6 6 2 2 2 2 4" xfId="25318"/>
    <cellStyle name="40% - Accent6 6 2 2 2 2 5" xfId="46110"/>
    <cellStyle name="40% - Accent6 6 2 2 2 3" xfId="7554"/>
    <cellStyle name="40% - Accent6 6 2 2 2 3 2" xfId="17822"/>
    <cellStyle name="40% - Accent6 6 2 2 2 3 2 2" xfId="38351"/>
    <cellStyle name="40% - Accent6 6 2 2 2 3 3" xfId="28086"/>
    <cellStyle name="40% - Accent6 6 2 2 2 4" xfId="12566"/>
    <cellStyle name="40% - Accent6 6 2 2 2 4 2" xfId="33095"/>
    <cellStyle name="40% - Accent6 6 2 2 2 5" xfId="22830"/>
    <cellStyle name="40% - Accent6 6 2 2 2 6" xfId="43622"/>
    <cellStyle name="40% - Accent6 6 2 2 3" xfId="3541"/>
    <cellStyle name="40% - Accent6 6 2 2 3 2" xfId="8797"/>
    <cellStyle name="40% - Accent6 6 2 2 3 2 2" xfId="19065"/>
    <cellStyle name="40% - Accent6 6 2 2 3 2 2 2" xfId="39594"/>
    <cellStyle name="40% - Accent6 6 2 2 3 2 3" xfId="29329"/>
    <cellStyle name="40% - Accent6 6 2 2 3 3" xfId="13809"/>
    <cellStyle name="40% - Accent6 6 2 2 3 3 2" xfId="34338"/>
    <cellStyle name="40% - Accent6 6 2 2 3 4" xfId="24073"/>
    <cellStyle name="40% - Accent6 6 2 2 3 5" xfId="44865"/>
    <cellStyle name="40% - Accent6 6 2 2 4" xfId="6309"/>
    <cellStyle name="40% - Accent6 6 2 2 4 2" xfId="16577"/>
    <cellStyle name="40% - Accent6 6 2 2 4 2 2" xfId="37106"/>
    <cellStyle name="40% - Accent6 6 2 2 4 3" xfId="26841"/>
    <cellStyle name="40% - Accent6 6 2 2 5" xfId="11321"/>
    <cellStyle name="40% - Accent6 6 2 2 5 2" xfId="31850"/>
    <cellStyle name="40% - Accent6 6 2 2 6" xfId="21585"/>
    <cellStyle name="40% - Accent6 6 2 2 7" xfId="42377"/>
    <cellStyle name="40% - Accent6 6 2 3" xfId="1799"/>
    <cellStyle name="40% - Accent6 6 2 3 2" xfId="4288"/>
    <cellStyle name="40% - Accent6 6 2 3 2 2" xfId="9544"/>
    <cellStyle name="40% - Accent6 6 2 3 2 2 2" xfId="19812"/>
    <cellStyle name="40% - Accent6 6 2 3 2 2 2 2" xfId="40341"/>
    <cellStyle name="40% - Accent6 6 2 3 2 2 3" xfId="30076"/>
    <cellStyle name="40% - Accent6 6 2 3 2 3" xfId="14556"/>
    <cellStyle name="40% - Accent6 6 2 3 2 3 2" xfId="35085"/>
    <cellStyle name="40% - Accent6 6 2 3 2 4" xfId="24820"/>
    <cellStyle name="40% - Accent6 6 2 3 2 5" xfId="45612"/>
    <cellStyle name="40% - Accent6 6 2 3 3" xfId="7056"/>
    <cellStyle name="40% - Accent6 6 2 3 3 2" xfId="17324"/>
    <cellStyle name="40% - Accent6 6 2 3 3 2 2" xfId="37853"/>
    <cellStyle name="40% - Accent6 6 2 3 3 3" xfId="27588"/>
    <cellStyle name="40% - Accent6 6 2 3 4" xfId="12068"/>
    <cellStyle name="40% - Accent6 6 2 3 4 2" xfId="32597"/>
    <cellStyle name="40% - Accent6 6 2 3 5" xfId="22332"/>
    <cellStyle name="40% - Accent6 6 2 3 6" xfId="43124"/>
    <cellStyle name="40% - Accent6 6 2 4" xfId="3043"/>
    <cellStyle name="40% - Accent6 6 2 4 2" xfId="8299"/>
    <cellStyle name="40% - Accent6 6 2 4 2 2" xfId="18567"/>
    <cellStyle name="40% - Accent6 6 2 4 2 2 2" xfId="39096"/>
    <cellStyle name="40% - Accent6 6 2 4 2 3" xfId="28831"/>
    <cellStyle name="40% - Accent6 6 2 4 3" xfId="13311"/>
    <cellStyle name="40% - Accent6 6 2 4 3 2" xfId="33840"/>
    <cellStyle name="40% - Accent6 6 2 4 4" xfId="23575"/>
    <cellStyle name="40% - Accent6 6 2 4 5" xfId="44367"/>
    <cellStyle name="40% - Accent6 6 2 5" xfId="5811"/>
    <cellStyle name="40% - Accent6 6 2 5 2" xfId="16079"/>
    <cellStyle name="40% - Accent6 6 2 5 2 2" xfId="36608"/>
    <cellStyle name="40% - Accent6 6 2 5 3" xfId="26343"/>
    <cellStyle name="40% - Accent6 6 2 6" xfId="10823"/>
    <cellStyle name="40% - Accent6 6 2 6 2" xfId="31352"/>
    <cellStyle name="40% - Accent6 6 2 7" xfId="21087"/>
    <cellStyle name="40% - Accent6 6 2 8" xfId="41879"/>
    <cellStyle name="40% - Accent6 6 3" xfId="800"/>
    <cellStyle name="40% - Accent6 6 3 2" xfId="2049"/>
    <cellStyle name="40% - Accent6 6 3 2 2" xfId="4537"/>
    <cellStyle name="40% - Accent6 6 3 2 2 2" xfId="9793"/>
    <cellStyle name="40% - Accent6 6 3 2 2 2 2" xfId="20061"/>
    <cellStyle name="40% - Accent6 6 3 2 2 2 2 2" xfId="40590"/>
    <cellStyle name="40% - Accent6 6 3 2 2 2 3" xfId="30325"/>
    <cellStyle name="40% - Accent6 6 3 2 2 3" xfId="14805"/>
    <cellStyle name="40% - Accent6 6 3 2 2 3 2" xfId="35334"/>
    <cellStyle name="40% - Accent6 6 3 2 2 4" xfId="25069"/>
    <cellStyle name="40% - Accent6 6 3 2 2 5" xfId="45861"/>
    <cellStyle name="40% - Accent6 6 3 2 3" xfId="7305"/>
    <cellStyle name="40% - Accent6 6 3 2 3 2" xfId="17573"/>
    <cellStyle name="40% - Accent6 6 3 2 3 2 2" xfId="38102"/>
    <cellStyle name="40% - Accent6 6 3 2 3 3" xfId="27837"/>
    <cellStyle name="40% - Accent6 6 3 2 4" xfId="12317"/>
    <cellStyle name="40% - Accent6 6 3 2 4 2" xfId="32846"/>
    <cellStyle name="40% - Accent6 6 3 2 5" xfId="22581"/>
    <cellStyle name="40% - Accent6 6 3 2 6" xfId="43373"/>
    <cellStyle name="40% - Accent6 6 3 3" xfId="3292"/>
    <cellStyle name="40% - Accent6 6 3 3 2" xfId="8548"/>
    <cellStyle name="40% - Accent6 6 3 3 2 2" xfId="18816"/>
    <cellStyle name="40% - Accent6 6 3 3 2 2 2" xfId="39345"/>
    <cellStyle name="40% - Accent6 6 3 3 2 3" xfId="29080"/>
    <cellStyle name="40% - Accent6 6 3 3 3" xfId="13560"/>
    <cellStyle name="40% - Accent6 6 3 3 3 2" xfId="34089"/>
    <cellStyle name="40% - Accent6 6 3 3 4" xfId="23824"/>
    <cellStyle name="40% - Accent6 6 3 3 5" xfId="44616"/>
    <cellStyle name="40% - Accent6 6 3 4" xfId="6060"/>
    <cellStyle name="40% - Accent6 6 3 4 2" xfId="16328"/>
    <cellStyle name="40% - Accent6 6 3 4 2 2" xfId="36857"/>
    <cellStyle name="40% - Accent6 6 3 4 3" xfId="26592"/>
    <cellStyle name="40% - Accent6 6 3 5" xfId="11072"/>
    <cellStyle name="40% - Accent6 6 3 5 2" xfId="31601"/>
    <cellStyle name="40% - Accent6 6 3 6" xfId="21336"/>
    <cellStyle name="40% - Accent6 6 3 7" xfId="42128"/>
    <cellStyle name="40% - Accent6 6 4" xfId="1297"/>
    <cellStyle name="40% - Accent6 6 4 2" xfId="2546"/>
    <cellStyle name="40% - Accent6 6 4 2 2" xfId="5034"/>
    <cellStyle name="40% - Accent6 6 4 2 2 2" xfId="10290"/>
    <cellStyle name="40% - Accent6 6 4 2 2 2 2" xfId="20558"/>
    <cellStyle name="40% - Accent6 6 4 2 2 2 2 2" xfId="41087"/>
    <cellStyle name="40% - Accent6 6 4 2 2 2 3" xfId="30822"/>
    <cellStyle name="40% - Accent6 6 4 2 2 3" xfId="15302"/>
    <cellStyle name="40% - Accent6 6 4 2 2 3 2" xfId="35831"/>
    <cellStyle name="40% - Accent6 6 4 2 2 4" xfId="25566"/>
    <cellStyle name="40% - Accent6 6 4 2 2 5" xfId="46358"/>
    <cellStyle name="40% - Accent6 6 4 2 3" xfId="7802"/>
    <cellStyle name="40% - Accent6 6 4 2 3 2" xfId="18070"/>
    <cellStyle name="40% - Accent6 6 4 2 3 2 2" xfId="38599"/>
    <cellStyle name="40% - Accent6 6 4 2 3 3" xfId="28334"/>
    <cellStyle name="40% - Accent6 6 4 2 4" xfId="12814"/>
    <cellStyle name="40% - Accent6 6 4 2 4 2" xfId="33343"/>
    <cellStyle name="40% - Accent6 6 4 2 5" xfId="23078"/>
    <cellStyle name="40% - Accent6 6 4 2 6" xfId="43870"/>
    <cellStyle name="40% - Accent6 6 4 3" xfId="3789"/>
    <cellStyle name="40% - Accent6 6 4 3 2" xfId="9045"/>
    <cellStyle name="40% - Accent6 6 4 3 2 2" xfId="19313"/>
    <cellStyle name="40% - Accent6 6 4 3 2 2 2" xfId="39842"/>
    <cellStyle name="40% - Accent6 6 4 3 2 3" xfId="29577"/>
    <cellStyle name="40% - Accent6 6 4 3 3" xfId="14057"/>
    <cellStyle name="40% - Accent6 6 4 3 3 2" xfId="34586"/>
    <cellStyle name="40% - Accent6 6 4 3 4" xfId="24321"/>
    <cellStyle name="40% - Accent6 6 4 3 5" xfId="45113"/>
    <cellStyle name="40% - Accent6 6 4 4" xfId="6557"/>
    <cellStyle name="40% - Accent6 6 4 4 2" xfId="16825"/>
    <cellStyle name="40% - Accent6 6 4 4 2 2" xfId="37354"/>
    <cellStyle name="40% - Accent6 6 4 4 3" xfId="27089"/>
    <cellStyle name="40% - Accent6 6 4 5" xfId="11569"/>
    <cellStyle name="40% - Accent6 6 4 5 2" xfId="32098"/>
    <cellStyle name="40% - Accent6 6 4 6" xfId="21833"/>
    <cellStyle name="40% - Accent6 6 4 7" xfId="42625"/>
    <cellStyle name="40% - Accent6 6 5" xfId="1550"/>
    <cellStyle name="40% - Accent6 6 5 2" xfId="4039"/>
    <cellStyle name="40% - Accent6 6 5 2 2" xfId="9295"/>
    <cellStyle name="40% - Accent6 6 5 2 2 2" xfId="19563"/>
    <cellStyle name="40% - Accent6 6 5 2 2 2 2" xfId="40092"/>
    <cellStyle name="40% - Accent6 6 5 2 2 3" xfId="29827"/>
    <cellStyle name="40% - Accent6 6 5 2 3" xfId="14307"/>
    <cellStyle name="40% - Accent6 6 5 2 3 2" xfId="34836"/>
    <cellStyle name="40% - Accent6 6 5 2 4" xfId="24571"/>
    <cellStyle name="40% - Accent6 6 5 2 5" xfId="45363"/>
    <cellStyle name="40% - Accent6 6 5 3" xfId="6807"/>
    <cellStyle name="40% - Accent6 6 5 3 2" xfId="17075"/>
    <cellStyle name="40% - Accent6 6 5 3 2 2" xfId="37604"/>
    <cellStyle name="40% - Accent6 6 5 3 3" xfId="27339"/>
    <cellStyle name="40% - Accent6 6 5 4" xfId="11819"/>
    <cellStyle name="40% - Accent6 6 5 4 2" xfId="32348"/>
    <cellStyle name="40% - Accent6 6 5 5" xfId="22083"/>
    <cellStyle name="40% - Accent6 6 5 6" xfId="42875"/>
    <cellStyle name="40% - Accent6 6 6" xfId="2794"/>
    <cellStyle name="40% - Accent6 6 6 2" xfId="8050"/>
    <cellStyle name="40% - Accent6 6 6 2 2" xfId="18318"/>
    <cellStyle name="40% - Accent6 6 6 2 2 2" xfId="38847"/>
    <cellStyle name="40% - Accent6 6 6 2 3" xfId="28582"/>
    <cellStyle name="40% - Accent6 6 6 3" xfId="13062"/>
    <cellStyle name="40% - Accent6 6 6 3 2" xfId="33591"/>
    <cellStyle name="40% - Accent6 6 6 4" xfId="23326"/>
    <cellStyle name="40% - Accent6 6 6 5" xfId="44118"/>
    <cellStyle name="40% - Accent6 6 7" xfId="5562"/>
    <cellStyle name="40% - Accent6 6 7 2" xfId="15830"/>
    <cellStyle name="40% - Accent6 6 7 2 2" xfId="36359"/>
    <cellStyle name="40% - Accent6 6 7 3" xfId="26094"/>
    <cellStyle name="40% - Accent6 6 7 4" xfId="41630"/>
    <cellStyle name="40% - Accent6 6 8" xfId="5314"/>
    <cellStyle name="40% - Accent6 6 8 2" xfId="15582"/>
    <cellStyle name="40% - Accent6 6 8 2 2" xfId="36111"/>
    <cellStyle name="40% - Accent6 6 8 3" xfId="25846"/>
    <cellStyle name="40% - Accent6 6 9" xfId="10574"/>
    <cellStyle name="40% - Accent6 6 9 2" xfId="31103"/>
    <cellStyle name="40% - Accent6 7" xfId="309"/>
    <cellStyle name="40% - Accent6 7 2" xfId="813"/>
    <cellStyle name="40% - Accent6 7 2 2" xfId="2062"/>
    <cellStyle name="40% - Accent6 7 2 2 2" xfId="4550"/>
    <cellStyle name="40% - Accent6 7 2 2 2 2" xfId="9806"/>
    <cellStyle name="40% - Accent6 7 2 2 2 2 2" xfId="20074"/>
    <cellStyle name="40% - Accent6 7 2 2 2 2 2 2" xfId="40603"/>
    <cellStyle name="40% - Accent6 7 2 2 2 2 3" xfId="30338"/>
    <cellStyle name="40% - Accent6 7 2 2 2 3" xfId="14818"/>
    <cellStyle name="40% - Accent6 7 2 2 2 3 2" xfId="35347"/>
    <cellStyle name="40% - Accent6 7 2 2 2 4" xfId="25082"/>
    <cellStyle name="40% - Accent6 7 2 2 2 5" xfId="45874"/>
    <cellStyle name="40% - Accent6 7 2 2 3" xfId="7318"/>
    <cellStyle name="40% - Accent6 7 2 2 3 2" xfId="17586"/>
    <cellStyle name="40% - Accent6 7 2 2 3 2 2" xfId="38115"/>
    <cellStyle name="40% - Accent6 7 2 2 3 3" xfId="27850"/>
    <cellStyle name="40% - Accent6 7 2 2 4" xfId="12330"/>
    <cellStyle name="40% - Accent6 7 2 2 4 2" xfId="32859"/>
    <cellStyle name="40% - Accent6 7 2 2 5" xfId="22594"/>
    <cellStyle name="40% - Accent6 7 2 2 6" xfId="43386"/>
    <cellStyle name="40% - Accent6 7 2 3" xfId="3305"/>
    <cellStyle name="40% - Accent6 7 2 3 2" xfId="8561"/>
    <cellStyle name="40% - Accent6 7 2 3 2 2" xfId="18829"/>
    <cellStyle name="40% - Accent6 7 2 3 2 2 2" xfId="39358"/>
    <cellStyle name="40% - Accent6 7 2 3 2 3" xfId="29093"/>
    <cellStyle name="40% - Accent6 7 2 3 3" xfId="13573"/>
    <cellStyle name="40% - Accent6 7 2 3 3 2" xfId="34102"/>
    <cellStyle name="40% - Accent6 7 2 3 4" xfId="23837"/>
    <cellStyle name="40% - Accent6 7 2 3 5" xfId="44629"/>
    <cellStyle name="40% - Accent6 7 2 4" xfId="6073"/>
    <cellStyle name="40% - Accent6 7 2 4 2" xfId="16341"/>
    <cellStyle name="40% - Accent6 7 2 4 2 2" xfId="36870"/>
    <cellStyle name="40% - Accent6 7 2 4 3" xfId="26605"/>
    <cellStyle name="40% - Accent6 7 2 5" xfId="11085"/>
    <cellStyle name="40% - Accent6 7 2 5 2" xfId="31614"/>
    <cellStyle name="40% - Accent6 7 2 6" xfId="21349"/>
    <cellStyle name="40% - Accent6 7 2 7" xfId="42141"/>
    <cellStyle name="40% - Accent6 7 3" xfId="1563"/>
    <cellStyle name="40% - Accent6 7 3 2" xfId="4052"/>
    <cellStyle name="40% - Accent6 7 3 2 2" xfId="9308"/>
    <cellStyle name="40% - Accent6 7 3 2 2 2" xfId="19576"/>
    <cellStyle name="40% - Accent6 7 3 2 2 2 2" xfId="40105"/>
    <cellStyle name="40% - Accent6 7 3 2 2 3" xfId="29840"/>
    <cellStyle name="40% - Accent6 7 3 2 3" xfId="14320"/>
    <cellStyle name="40% - Accent6 7 3 2 3 2" xfId="34849"/>
    <cellStyle name="40% - Accent6 7 3 2 4" xfId="24584"/>
    <cellStyle name="40% - Accent6 7 3 2 5" xfId="45376"/>
    <cellStyle name="40% - Accent6 7 3 3" xfId="6820"/>
    <cellStyle name="40% - Accent6 7 3 3 2" xfId="17088"/>
    <cellStyle name="40% - Accent6 7 3 3 2 2" xfId="37617"/>
    <cellStyle name="40% - Accent6 7 3 3 3" xfId="27352"/>
    <cellStyle name="40% - Accent6 7 3 4" xfId="11832"/>
    <cellStyle name="40% - Accent6 7 3 4 2" xfId="32361"/>
    <cellStyle name="40% - Accent6 7 3 5" xfId="22096"/>
    <cellStyle name="40% - Accent6 7 3 6" xfId="42888"/>
    <cellStyle name="40% - Accent6 7 4" xfId="2807"/>
    <cellStyle name="40% - Accent6 7 4 2" xfId="8063"/>
    <cellStyle name="40% - Accent6 7 4 2 2" xfId="18331"/>
    <cellStyle name="40% - Accent6 7 4 2 2 2" xfId="38860"/>
    <cellStyle name="40% - Accent6 7 4 2 3" xfId="28595"/>
    <cellStyle name="40% - Accent6 7 4 3" xfId="13075"/>
    <cellStyle name="40% - Accent6 7 4 3 2" xfId="33604"/>
    <cellStyle name="40% - Accent6 7 4 4" xfId="23339"/>
    <cellStyle name="40% - Accent6 7 4 5" xfId="44131"/>
    <cellStyle name="40% - Accent6 7 5" xfId="5575"/>
    <cellStyle name="40% - Accent6 7 5 2" xfId="15843"/>
    <cellStyle name="40% - Accent6 7 5 2 2" xfId="36372"/>
    <cellStyle name="40% - Accent6 7 5 3" xfId="26107"/>
    <cellStyle name="40% - Accent6 7 6" xfId="10587"/>
    <cellStyle name="40% - Accent6 7 6 2" xfId="31116"/>
    <cellStyle name="40% - Accent6 7 7" xfId="20851"/>
    <cellStyle name="40% - Accent6 7 8" xfId="41643"/>
    <cellStyle name="40% - Accent6 8" xfId="561"/>
    <cellStyle name="40% - Accent6 8 2" xfId="1812"/>
    <cellStyle name="40% - Accent6 8 2 2" xfId="4301"/>
    <cellStyle name="40% - Accent6 8 2 2 2" xfId="9557"/>
    <cellStyle name="40% - Accent6 8 2 2 2 2" xfId="19825"/>
    <cellStyle name="40% - Accent6 8 2 2 2 2 2" xfId="40354"/>
    <cellStyle name="40% - Accent6 8 2 2 2 3" xfId="30089"/>
    <cellStyle name="40% - Accent6 8 2 2 3" xfId="14569"/>
    <cellStyle name="40% - Accent6 8 2 2 3 2" xfId="35098"/>
    <cellStyle name="40% - Accent6 8 2 2 4" xfId="24833"/>
    <cellStyle name="40% - Accent6 8 2 2 5" xfId="45625"/>
    <cellStyle name="40% - Accent6 8 2 3" xfId="7069"/>
    <cellStyle name="40% - Accent6 8 2 3 2" xfId="17337"/>
    <cellStyle name="40% - Accent6 8 2 3 2 2" xfId="37866"/>
    <cellStyle name="40% - Accent6 8 2 3 3" xfId="27601"/>
    <cellStyle name="40% - Accent6 8 2 4" xfId="12081"/>
    <cellStyle name="40% - Accent6 8 2 4 2" xfId="32610"/>
    <cellStyle name="40% - Accent6 8 2 5" xfId="22345"/>
    <cellStyle name="40% - Accent6 8 2 6" xfId="43137"/>
    <cellStyle name="40% - Accent6 8 3" xfId="3056"/>
    <cellStyle name="40% - Accent6 8 3 2" xfId="8312"/>
    <cellStyle name="40% - Accent6 8 3 2 2" xfId="18580"/>
    <cellStyle name="40% - Accent6 8 3 2 2 2" xfId="39109"/>
    <cellStyle name="40% - Accent6 8 3 2 3" xfId="28844"/>
    <cellStyle name="40% - Accent6 8 3 3" xfId="13324"/>
    <cellStyle name="40% - Accent6 8 3 3 2" xfId="33853"/>
    <cellStyle name="40% - Accent6 8 3 4" xfId="23588"/>
    <cellStyle name="40% - Accent6 8 3 5" xfId="44380"/>
    <cellStyle name="40% - Accent6 8 4" xfId="5824"/>
    <cellStyle name="40% - Accent6 8 4 2" xfId="16092"/>
    <cellStyle name="40% - Accent6 8 4 2 2" xfId="36621"/>
    <cellStyle name="40% - Accent6 8 4 3" xfId="26356"/>
    <cellStyle name="40% - Accent6 8 5" xfId="10836"/>
    <cellStyle name="40% - Accent6 8 5 2" xfId="31365"/>
    <cellStyle name="40% - Accent6 8 6" xfId="21100"/>
    <cellStyle name="40% - Accent6 8 7" xfId="41892"/>
    <cellStyle name="40% - Accent6 9" xfId="1063"/>
    <cellStyle name="40% - Accent6 9 2" xfId="2312"/>
    <cellStyle name="40% - Accent6 9 2 2" xfId="4800"/>
    <cellStyle name="40% - Accent6 9 2 2 2" xfId="10056"/>
    <cellStyle name="40% - Accent6 9 2 2 2 2" xfId="20324"/>
    <cellStyle name="40% - Accent6 9 2 2 2 2 2" xfId="40853"/>
    <cellStyle name="40% - Accent6 9 2 2 2 3" xfId="30588"/>
    <cellStyle name="40% - Accent6 9 2 2 3" xfId="15068"/>
    <cellStyle name="40% - Accent6 9 2 2 3 2" xfId="35597"/>
    <cellStyle name="40% - Accent6 9 2 2 4" xfId="25332"/>
    <cellStyle name="40% - Accent6 9 2 2 5" xfId="46124"/>
    <cellStyle name="40% - Accent6 9 2 3" xfId="7568"/>
    <cellStyle name="40% - Accent6 9 2 3 2" xfId="17836"/>
    <cellStyle name="40% - Accent6 9 2 3 2 2" xfId="38365"/>
    <cellStyle name="40% - Accent6 9 2 3 3" xfId="28100"/>
    <cellStyle name="40% - Accent6 9 2 4" xfId="12580"/>
    <cellStyle name="40% - Accent6 9 2 4 2" xfId="33109"/>
    <cellStyle name="40% - Accent6 9 2 5" xfId="22844"/>
    <cellStyle name="40% - Accent6 9 2 6" xfId="43636"/>
    <cellStyle name="40% - Accent6 9 3" xfId="3555"/>
    <cellStyle name="40% - Accent6 9 3 2" xfId="8811"/>
    <cellStyle name="40% - Accent6 9 3 2 2" xfId="19079"/>
    <cellStyle name="40% - Accent6 9 3 2 2 2" xfId="39608"/>
    <cellStyle name="40% - Accent6 9 3 2 3" xfId="29343"/>
    <cellStyle name="40% - Accent6 9 3 3" xfId="13823"/>
    <cellStyle name="40% - Accent6 9 3 3 2" xfId="34352"/>
    <cellStyle name="40% - Accent6 9 3 4" xfId="24087"/>
    <cellStyle name="40% - Accent6 9 3 5" xfId="44879"/>
    <cellStyle name="40% - Accent6 9 4" xfId="6323"/>
    <cellStyle name="40% - Accent6 9 4 2" xfId="16591"/>
    <cellStyle name="40% - Accent6 9 4 2 2" xfId="37120"/>
    <cellStyle name="40% - Accent6 9 4 3" xfId="26855"/>
    <cellStyle name="40% - Accent6 9 5" xfId="11335"/>
    <cellStyle name="40% - Accent6 9 5 2" xfId="31864"/>
    <cellStyle name="40% - Accent6 9 6" xfId="21599"/>
    <cellStyle name="40% - Accent6 9 7" xfId="42391"/>
    <cellStyle name="60% - Accent1" xfId="20" builtinId="32" customBuiltin="1"/>
    <cellStyle name="60% - Accent2" xfId="24" builtinId="36" customBuiltin="1"/>
    <cellStyle name="60% - Accent3" xfId="28" builtinId="40" customBuiltin="1"/>
    <cellStyle name="60% - Accent4" xfId="32" builtinId="44" customBuiltin="1"/>
    <cellStyle name="60% - Accent5" xfId="36" builtinId="48" customBuiltin="1"/>
    <cellStyle name="60% - Accent6" xfId="40" builtinId="52" customBuiltin="1"/>
    <cellStyle name="Accent1" xfId="17" builtinId="29" customBuiltin="1"/>
    <cellStyle name="Accent2" xfId="21" builtinId="33" customBuiltin="1"/>
    <cellStyle name="Accent3" xfId="25" builtinId="37" customBuiltin="1"/>
    <cellStyle name="Accent4" xfId="29" builtinId="41" customBuiltin="1"/>
    <cellStyle name="Accent5" xfId="33" builtinId="45" customBuiltin="1"/>
    <cellStyle name="Accent6" xfId="37" builtinId="49" customBuiltin="1"/>
    <cellStyle name="Bad" xfId="7" builtinId="27" customBuiltin="1"/>
    <cellStyle name="Calculation" xfId="11" builtinId="22" customBuiltin="1"/>
    <cellStyle name="Check Cell" xfId="13" builtinId="23" customBuiltin="1"/>
    <cellStyle name="Comma" xfId="46391" builtinId="3"/>
    <cellStyle name="Comma 10" xfId="1313"/>
    <cellStyle name="Comma 11" xfId="5036"/>
    <cellStyle name="Comma 11 2" xfId="10292"/>
    <cellStyle name="Comma 11 2 2" xfId="20560"/>
    <cellStyle name="Comma 11 2 2 2" xfId="41089"/>
    <cellStyle name="Comma 11 2 3" xfId="30824"/>
    <cellStyle name="Comma 11 3" xfId="15304"/>
    <cellStyle name="Comma 11 3 2" xfId="35833"/>
    <cellStyle name="Comma 11 4" xfId="25568"/>
    <cellStyle name="Comma 11 5" xfId="46360"/>
    <cellStyle name="Comma 12" xfId="5038"/>
    <cellStyle name="Comma 12 2" xfId="10294"/>
    <cellStyle name="Comma 12 2 2" xfId="20562"/>
    <cellStyle name="Comma 12 2 2 2" xfId="41091"/>
    <cellStyle name="Comma 12 2 3" xfId="30826"/>
    <cellStyle name="Comma 12 3" xfId="15306"/>
    <cellStyle name="Comma 12 3 2" xfId="35835"/>
    <cellStyle name="Comma 12 4" xfId="25570"/>
    <cellStyle name="Comma 12 5" xfId="46362"/>
    <cellStyle name="Comma 13" xfId="5053"/>
    <cellStyle name="Comma 13 2" xfId="10309"/>
    <cellStyle name="Comma 13 2 2" xfId="20577"/>
    <cellStyle name="Comma 13 2 2 2" xfId="41106"/>
    <cellStyle name="Comma 13 2 3" xfId="30841"/>
    <cellStyle name="Comma 13 3" xfId="15321"/>
    <cellStyle name="Comma 13 3 2" xfId="35850"/>
    <cellStyle name="Comma 13 4" xfId="25585"/>
    <cellStyle name="Comma 13 5" xfId="46377"/>
    <cellStyle name="Comma 14" xfId="10337"/>
    <cellStyle name="Comma 15" xfId="41121"/>
    <cellStyle name="Comma 16" xfId="42"/>
    <cellStyle name="Comma 2" xfId="43"/>
    <cellStyle name="Comma 2 2" xfId="69"/>
    <cellStyle name="Comma 3" xfId="68"/>
    <cellStyle name="Comma 4" xfId="54"/>
    <cellStyle name="Comma 4 10" xfId="5086"/>
    <cellStyle name="Comma 4 10 2" xfId="15354"/>
    <cellStyle name="Comma 4 10 2 2" xfId="35883"/>
    <cellStyle name="Comma 4 10 3" xfId="25618"/>
    <cellStyle name="Comma 4 11" xfId="10346"/>
    <cellStyle name="Comma 4 11 2" xfId="30875"/>
    <cellStyle name="Comma 4 12" xfId="20610"/>
    <cellStyle name="Comma 4 13" xfId="41154"/>
    <cellStyle name="Comma 4 2" xfId="126"/>
    <cellStyle name="Comma 4 2 10" xfId="10406"/>
    <cellStyle name="Comma 4 2 10 2" xfId="30935"/>
    <cellStyle name="Comma 4 2 11" xfId="20670"/>
    <cellStyle name="Comma 4 2 12" xfId="41214"/>
    <cellStyle name="Comma 4 2 2" xfId="245"/>
    <cellStyle name="Comma 4 2 2 10" xfId="20787"/>
    <cellStyle name="Comma 4 2 2 11" xfId="41331"/>
    <cellStyle name="Comma 4 2 2 2" xfId="497"/>
    <cellStyle name="Comma 4 2 2 2 2" xfId="998"/>
    <cellStyle name="Comma 4 2 2 2 2 2" xfId="2247"/>
    <cellStyle name="Comma 4 2 2 2 2 2 2" xfId="4735"/>
    <cellStyle name="Comma 4 2 2 2 2 2 2 2" xfId="9991"/>
    <cellStyle name="Comma 4 2 2 2 2 2 2 2 2" xfId="20259"/>
    <cellStyle name="Comma 4 2 2 2 2 2 2 2 2 2" xfId="40788"/>
    <cellStyle name="Comma 4 2 2 2 2 2 2 2 3" xfId="30523"/>
    <cellStyle name="Comma 4 2 2 2 2 2 2 3" xfId="15003"/>
    <cellStyle name="Comma 4 2 2 2 2 2 2 3 2" xfId="35532"/>
    <cellStyle name="Comma 4 2 2 2 2 2 2 4" xfId="25267"/>
    <cellStyle name="Comma 4 2 2 2 2 2 2 5" xfId="46059"/>
    <cellStyle name="Comma 4 2 2 2 2 2 3" xfId="7503"/>
    <cellStyle name="Comma 4 2 2 2 2 2 3 2" xfId="17771"/>
    <cellStyle name="Comma 4 2 2 2 2 2 3 2 2" xfId="38300"/>
    <cellStyle name="Comma 4 2 2 2 2 2 3 3" xfId="28035"/>
    <cellStyle name="Comma 4 2 2 2 2 2 4" xfId="12515"/>
    <cellStyle name="Comma 4 2 2 2 2 2 4 2" xfId="33044"/>
    <cellStyle name="Comma 4 2 2 2 2 2 5" xfId="22779"/>
    <cellStyle name="Comma 4 2 2 2 2 2 6" xfId="43571"/>
    <cellStyle name="Comma 4 2 2 2 2 3" xfId="3490"/>
    <cellStyle name="Comma 4 2 2 2 2 3 2" xfId="8746"/>
    <cellStyle name="Comma 4 2 2 2 2 3 2 2" xfId="19014"/>
    <cellStyle name="Comma 4 2 2 2 2 3 2 2 2" xfId="39543"/>
    <cellStyle name="Comma 4 2 2 2 2 3 2 3" xfId="29278"/>
    <cellStyle name="Comma 4 2 2 2 2 3 3" xfId="13758"/>
    <cellStyle name="Comma 4 2 2 2 2 3 3 2" xfId="34287"/>
    <cellStyle name="Comma 4 2 2 2 2 3 4" xfId="24022"/>
    <cellStyle name="Comma 4 2 2 2 2 3 5" xfId="44814"/>
    <cellStyle name="Comma 4 2 2 2 2 4" xfId="6258"/>
    <cellStyle name="Comma 4 2 2 2 2 4 2" xfId="16526"/>
    <cellStyle name="Comma 4 2 2 2 2 4 2 2" xfId="37055"/>
    <cellStyle name="Comma 4 2 2 2 2 4 3" xfId="26790"/>
    <cellStyle name="Comma 4 2 2 2 2 5" xfId="11270"/>
    <cellStyle name="Comma 4 2 2 2 2 5 2" xfId="31799"/>
    <cellStyle name="Comma 4 2 2 2 2 6" xfId="21534"/>
    <cellStyle name="Comma 4 2 2 2 2 7" xfId="42326"/>
    <cellStyle name="Comma 4 2 2 2 3" xfId="1748"/>
    <cellStyle name="Comma 4 2 2 2 3 2" xfId="4237"/>
    <cellStyle name="Comma 4 2 2 2 3 2 2" xfId="9493"/>
    <cellStyle name="Comma 4 2 2 2 3 2 2 2" xfId="19761"/>
    <cellStyle name="Comma 4 2 2 2 3 2 2 2 2" xfId="40290"/>
    <cellStyle name="Comma 4 2 2 2 3 2 2 3" xfId="30025"/>
    <cellStyle name="Comma 4 2 2 2 3 2 3" xfId="14505"/>
    <cellStyle name="Comma 4 2 2 2 3 2 3 2" xfId="35034"/>
    <cellStyle name="Comma 4 2 2 2 3 2 4" xfId="24769"/>
    <cellStyle name="Comma 4 2 2 2 3 2 5" xfId="45561"/>
    <cellStyle name="Comma 4 2 2 2 3 3" xfId="7005"/>
    <cellStyle name="Comma 4 2 2 2 3 3 2" xfId="17273"/>
    <cellStyle name="Comma 4 2 2 2 3 3 2 2" xfId="37802"/>
    <cellStyle name="Comma 4 2 2 2 3 3 3" xfId="27537"/>
    <cellStyle name="Comma 4 2 2 2 3 4" xfId="12017"/>
    <cellStyle name="Comma 4 2 2 2 3 4 2" xfId="32546"/>
    <cellStyle name="Comma 4 2 2 2 3 5" xfId="22281"/>
    <cellStyle name="Comma 4 2 2 2 3 6" xfId="43073"/>
    <cellStyle name="Comma 4 2 2 2 4" xfId="2992"/>
    <cellStyle name="Comma 4 2 2 2 4 2" xfId="8248"/>
    <cellStyle name="Comma 4 2 2 2 4 2 2" xfId="18516"/>
    <cellStyle name="Comma 4 2 2 2 4 2 2 2" xfId="39045"/>
    <cellStyle name="Comma 4 2 2 2 4 2 3" xfId="28780"/>
    <cellStyle name="Comma 4 2 2 2 4 3" xfId="13260"/>
    <cellStyle name="Comma 4 2 2 2 4 3 2" xfId="33789"/>
    <cellStyle name="Comma 4 2 2 2 4 4" xfId="23524"/>
    <cellStyle name="Comma 4 2 2 2 4 5" xfId="44316"/>
    <cellStyle name="Comma 4 2 2 2 5" xfId="5760"/>
    <cellStyle name="Comma 4 2 2 2 5 2" xfId="16028"/>
    <cellStyle name="Comma 4 2 2 2 5 2 2" xfId="36557"/>
    <cellStyle name="Comma 4 2 2 2 5 3" xfId="26292"/>
    <cellStyle name="Comma 4 2 2 2 6" xfId="10772"/>
    <cellStyle name="Comma 4 2 2 2 6 2" xfId="31301"/>
    <cellStyle name="Comma 4 2 2 2 7" xfId="21036"/>
    <cellStyle name="Comma 4 2 2 2 8" xfId="41828"/>
    <cellStyle name="Comma 4 2 2 3" xfId="749"/>
    <cellStyle name="Comma 4 2 2 3 2" xfId="1998"/>
    <cellStyle name="Comma 4 2 2 3 2 2" xfId="4486"/>
    <cellStyle name="Comma 4 2 2 3 2 2 2" xfId="9742"/>
    <cellStyle name="Comma 4 2 2 3 2 2 2 2" xfId="20010"/>
    <cellStyle name="Comma 4 2 2 3 2 2 2 2 2" xfId="40539"/>
    <cellStyle name="Comma 4 2 2 3 2 2 2 3" xfId="30274"/>
    <cellStyle name="Comma 4 2 2 3 2 2 3" xfId="14754"/>
    <cellStyle name="Comma 4 2 2 3 2 2 3 2" xfId="35283"/>
    <cellStyle name="Comma 4 2 2 3 2 2 4" xfId="25018"/>
    <cellStyle name="Comma 4 2 2 3 2 2 5" xfId="45810"/>
    <cellStyle name="Comma 4 2 2 3 2 3" xfId="7254"/>
    <cellStyle name="Comma 4 2 2 3 2 3 2" xfId="17522"/>
    <cellStyle name="Comma 4 2 2 3 2 3 2 2" xfId="38051"/>
    <cellStyle name="Comma 4 2 2 3 2 3 3" xfId="27786"/>
    <cellStyle name="Comma 4 2 2 3 2 4" xfId="12266"/>
    <cellStyle name="Comma 4 2 2 3 2 4 2" xfId="32795"/>
    <cellStyle name="Comma 4 2 2 3 2 5" xfId="22530"/>
    <cellStyle name="Comma 4 2 2 3 2 6" xfId="43322"/>
    <cellStyle name="Comma 4 2 2 3 3" xfId="3241"/>
    <cellStyle name="Comma 4 2 2 3 3 2" xfId="8497"/>
    <cellStyle name="Comma 4 2 2 3 3 2 2" xfId="18765"/>
    <cellStyle name="Comma 4 2 2 3 3 2 2 2" xfId="39294"/>
    <cellStyle name="Comma 4 2 2 3 3 2 3" xfId="29029"/>
    <cellStyle name="Comma 4 2 2 3 3 3" xfId="13509"/>
    <cellStyle name="Comma 4 2 2 3 3 3 2" xfId="34038"/>
    <cellStyle name="Comma 4 2 2 3 3 4" xfId="23773"/>
    <cellStyle name="Comma 4 2 2 3 3 5" xfId="44565"/>
    <cellStyle name="Comma 4 2 2 3 4" xfId="6009"/>
    <cellStyle name="Comma 4 2 2 3 4 2" xfId="16277"/>
    <cellStyle name="Comma 4 2 2 3 4 2 2" xfId="36806"/>
    <cellStyle name="Comma 4 2 2 3 4 3" xfId="26541"/>
    <cellStyle name="Comma 4 2 2 3 5" xfId="11021"/>
    <cellStyle name="Comma 4 2 2 3 5 2" xfId="31550"/>
    <cellStyle name="Comma 4 2 2 3 6" xfId="21285"/>
    <cellStyle name="Comma 4 2 2 3 7" xfId="42077"/>
    <cellStyle name="Comma 4 2 2 4" xfId="1246"/>
    <cellStyle name="Comma 4 2 2 4 2" xfId="2495"/>
    <cellStyle name="Comma 4 2 2 4 2 2" xfId="4983"/>
    <cellStyle name="Comma 4 2 2 4 2 2 2" xfId="10239"/>
    <cellStyle name="Comma 4 2 2 4 2 2 2 2" xfId="20507"/>
    <cellStyle name="Comma 4 2 2 4 2 2 2 2 2" xfId="41036"/>
    <cellStyle name="Comma 4 2 2 4 2 2 2 3" xfId="30771"/>
    <cellStyle name="Comma 4 2 2 4 2 2 3" xfId="15251"/>
    <cellStyle name="Comma 4 2 2 4 2 2 3 2" xfId="35780"/>
    <cellStyle name="Comma 4 2 2 4 2 2 4" xfId="25515"/>
    <cellStyle name="Comma 4 2 2 4 2 2 5" xfId="46307"/>
    <cellStyle name="Comma 4 2 2 4 2 3" xfId="7751"/>
    <cellStyle name="Comma 4 2 2 4 2 3 2" xfId="18019"/>
    <cellStyle name="Comma 4 2 2 4 2 3 2 2" xfId="38548"/>
    <cellStyle name="Comma 4 2 2 4 2 3 3" xfId="28283"/>
    <cellStyle name="Comma 4 2 2 4 2 4" xfId="12763"/>
    <cellStyle name="Comma 4 2 2 4 2 4 2" xfId="33292"/>
    <cellStyle name="Comma 4 2 2 4 2 5" xfId="23027"/>
    <cellStyle name="Comma 4 2 2 4 2 6" xfId="43819"/>
    <cellStyle name="Comma 4 2 2 4 3" xfId="3738"/>
    <cellStyle name="Comma 4 2 2 4 3 2" xfId="8994"/>
    <cellStyle name="Comma 4 2 2 4 3 2 2" xfId="19262"/>
    <cellStyle name="Comma 4 2 2 4 3 2 2 2" xfId="39791"/>
    <cellStyle name="Comma 4 2 2 4 3 2 3" xfId="29526"/>
    <cellStyle name="Comma 4 2 2 4 3 3" xfId="14006"/>
    <cellStyle name="Comma 4 2 2 4 3 3 2" xfId="34535"/>
    <cellStyle name="Comma 4 2 2 4 3 4" xfId="24270"/>
    <cellStyle name="Comma 4 2 2 4 3 5" xfId="45062"/>
    <cellStyle name="Comma 4 2 2 4 4" xfId="6506"/>
    <cellStyle name="Comma 4 2 2 4 4 2" xfId="16774"/>
    <cellStyle name="Comma 4 2 2 4 4 2 2" xfId="37303"/>
    <cellStyle name="Comma 4 2 2 4 4 3" xfId="27038"/>
    <cellStyle name="Comma 4 2 2 4 5" xfId="11518"/>
    <cellStyle name="Comma 4 2 2 4 5 2" xfId="32047"/>
    <cellStyle name="Comma 4 2 2 4 6" xfId="21782"/>
    <cellStyle name="Comma 4 2 2 4 7" xfId="42574"/>
    <cellStyle name="Comma 4 2 2 5" xfId="1499"/>
    <cellStyle name="Comma 4 2 2 5 2" xfId="3988"/>
    <cellStyle name="Comma 4 2 2 5 2 2" xfId="9244"/>
    <cellStyle name="Comma 4 2 2 5 2 2 2" xfId="19512"/>
    <cellStyle name="Comma 4 2 2 5 2 2 2 2" xfId="40041"/>
    <cellStyle name="Comma 4 2 2 5 2 2 3" xfId="29776"/>
    <cellStyle name="Comma 4 2 2 5 2 3" xfId="14256"/>
    <cellStyle name="Comma 4 2 2 5 2 3 2" xfId="34785"/>
    <cellStyle name="Comma 4 2 2 5 2 4" xfId="24520"/>
    <cellStyle name="Comma 4 2 2 5 2 5" xfId="45312"/>
    <cellStyle name="Comma 4 2 2 5 3" xfId="6756"/>
    <cellStyle name="Comma 4 2 2 5 3 2" xfId="17024"/>
    <cellStyle name="Comma 4 2 2 5 3 2 2" xfId="37553"/>
    <cellStyle name="Comma 4 2 2 5 3 3" xfId="27288"/>
    <cellStyle name="Comma 4 2 2 5 4" xfId="11768"/>
    <cellStyle name="Comma 4 2 2 5 4 2" xfId="32297"/>
    <cellStyle name="Comma 4 2 2 5 5" xfId="22032"/>
    <cellStyle name="Comma 4 2 2 5 6" xfId="42824"/>
    <cellStyle name="Comma 4 2 2 6" xfId="2743"/>
    <cellStyle name="Comma 4 2 2 6 2" xfId="7999"/>
    <cellStyle name="Comma 4 2 2 6 2 2" xfId="18267"/>
    <cellStyle name="Comma 4 2 2 6 2 2 2" xfId="38796"/>
    <cellStyle name="Comma 4 2 2 6 2 3" xfId="28531"/>
    <cellStyle name="Comma 4 2 2 6 3" xfId="13011"/>
    <cellStyle name="Comma 4 2 2 6 3 2" xfId="33540"/>
    <cellStyle name="Comma 4 2 2 6 4" xfId="23275"/>
    <cellStyle name="Comma 4 2 2 6 5" xfId="44067"/>
    <cellStyle name="Comma 4 2 2 7" xfId="5511"/>
    <cellStyle name="Comma 4 2 2 7 2" xfId="15779"/>
    <cellStyle name="Comma 4 2 2 7 2 2" xfId="36308"/>
    <cellStyle name="Comma 4 2 2 7 3" xfId="26043"/>
    <cellStyle name="Comma 4 2 2 7 4" xfId="41579"/>
    <cellStyle name="Comma 4 2 2 8" xfId="5263"/>
    <cellStyle name="Comma 4 2 2 8 2" xfId="15531"/>
    <cellStyle name="Comma 4 2 2 8 2 2" xfId="36060"/>
    <cellStyle name="Comma 4 2 2 8 3" xfId="25795"/>
    <cellStyle name="Comma 4 2 2 9" xfId="10523"/>
    <cellStyle name="Comma 4 2 2 9 2" xfId="31052"/>
    <cellStyle name="Comma 4 2 3" xfId="380"/>
    <cellStyle name="Comma 4 2 3 2" xfId="881"/>
    <cellStyle name="Comma 4 2 3 2 2" xfId="2130"/>
    <cellStyle name="Comma 4 2 3 2 2 2" xfId="4618"/>
    <cellStyle name="Comma 4 2 3 2 2 2 2" xfId="9874"/>
    <cellStyle name="Comma 4 2 3 2 2 2 2 2" xfId="20142"/>
    <cellStyle name="Comma 4 2 3 2 2 2 2 2 2" xfId="40671"/>
    <cellStyle name="Comma 4 2 3 2 2 2 2 3" xfId="30406"/>
    <cellStyle name="Comma 4 2 3 2 2 2 3" xfId="14886"/>
    <cellStyle name="Comma 4 2 3 2 2 2 3 2" xfId="35415"/>
    <cellStyle name="Comma 4 2 3 2 2 2 4" xfId="25150"/>
    <cellStyle name="Comma 4 2 3 2 2 2 5" xfId="45942"/>
    <cellStyle name="Comma 4 2 3 2 2 3" xfId="7386"/>
    <cellStyle name="Comma 4 2 3 2 2 3 2" xfId="17654"/>
    <cellStyle name="Comma 4 2 3 2 2 3 2 2" xfId="38183"/>
    <cellStyle name="Comma 4 2 3 2 2 3 3" xfId="27918"/>
    <cellStyle name="Comma 4 2 3 2 2 4" xfId="12398"/>
    <cellStyle name="Comma 4 2 3 2 2 4 2" xfId="32927"/>
    <cellStyle name="Comma 4 2 3 2 2 5" xfId="22662"/>
    <cellStyle name="Comma 4 2 3 2 2 6" xfId="43454"/>
    <cellStyle name="Comma 4 2 3 2 3" xfId="3373"/>
    <cellStyle name="Comma 4 2 3 2 3 2" xfId="8629"/>
    <cellStyle name="Comma 4 2 3 2 3 2 2" xfId="18897"/>
    <cellStyle name="Comma 4 2 3 2 3 2 2 2" xfId="39426"/>
    <cellStyle name="Comma 4 2 3 2 3 2 3" xfId="29161"/>
    <cellStyle name="Comma 4 2 3 2 3 3" xfId="13641"/>
    <cellStyle name="Comma 4 2 3 2 3 3 2" xfId="34170"/>
    <cellStyle name="Comma 4 2 3 2 3 4" xfId="23905"/>
    <cellStyle name="Comma 4 2 3 2 3 5" xfId="44697"/>
    <cellStyle name="Comma 4 2 3 2 4" xfId="6141"/>
    <cellStyle name="Comma 4 2 3 2 4 2" xfId="16409"/>
    <cellStyle name="Comma 4 2 3 2 4 2 2" xfId="36938"/>
    <cellStyle name="Comma 4 2 3 2 4 3" xfId="26673"/>
    <cellStyle name="Comma 4 2 3 2 5" xfId="11153"/>
    <cellStyle name="Comma 4 2 3 2 5 2" xfId="31682"/>
    <cellStyle name="Comma 4 2 3 2 6" xfId="21417"/>
    <cellStyle name="Comma 4 2 3 2 7" xfId="42209"/>
    <cellStyle name="Comma 4 2 3 3" xfId="1631"/>
    <cellStyle name="Comma 4 2 3 3 2" xfId="4120"/>
    <cellStyle name="Comma 4 2 3 3 2 2" xfId="9376"/>
    <cellStyle name="Comma 4 2 3 3 2 2 2" xfId="19644"/>
    <cellStyle name="Comma 4 2 3 3 2 2 2 2" xfId="40173"/>
    <cellStyle name="Comma 4 2 3 3 2 2 3" xfId="29908"/>
    <cellStyle name="Comma 4 2 3 3 2 3" xfId="14388"/>
    <cellStyle name="Comma 4 2 3 3 2 3 2" xfId="34917"/>
    <cellStyle name="Comma 4 2 3 3 2 4" xfId="24652"/>
    <cellStyle name="Comma 4 2 3 3 2 5" xfId="45444"/>
    <cellStyle name="Comma 4 2 3 3 3" xfId="6888"/>
    <cellStyle name="Comma 4 2 3 3 3 2" xfId="17156"/>
    <cellStyle name="Comma 4 2 3 3 3 2 2" xfId="37685"/>
    <cellStyle name="Comma 4 2 3 3 3 3" xfId="27420"/>
    <cellStyle name="Comma 4 2 3 3 4" xfId="11900"/>
    <cellStyle name="Comma 4 2 3 3 4 2" xfId="32429"/>
    <cellStyle name="Comma 4 2 3 3 5" xfId="22164"/>
    <cellStyle name="Comma 4 2 3 3 6" xfId="42956"/>
    <cellStyle name="Comma 4 2 3 4" xfId="2875"/>
    <cellStyle name="Comma 4 2 3 4 2" xfId="8131"/>
    <cellStyle name="Comma 4 2 3 4 2 2" xfId="18399"/>
    <cellStyle name="Comma 4 2 3 4 2 2 2" xfId="38928"/>
    <cellStyle name="Comma 4 2 3 4 2 3" xfId="28663"/>
    <cellStyle name="Comma 4 2 3 4 3" xfId="13143"/>
    <cellStyle name="Comma 4 2 3 4 3 2" xfId="33672"/>
    <cellStyle name="Comma 4 2 3 4 4" xfId="23407"/>
    <cellStyle name="Comma 4 2 3 4 5" xfId="44199"/>
    <cellStyle name="Comma 4 2 3 5" xfId="5643"/>
    <cellStyle name="Comma 4 2 3 5 2" xfId="15911"/>
    <cellStyle name="Comma 4 2 3 5 2 2" xfId="36440"/>
    <cellStyle name="Comma 4 2 3 5 3" xfId="26175"/>
    <cellStyle name="Comma 4 2 3 6" xfId="10655"/>
    <cellStyle name="Comma 4 2 3 6 2" xfId="31184"/>
    <cellStyle name="Comma 4 2 3 7" xfId="20919"/>
    <cellStyle name="Comma 4 2 3 8" xfId="41711"/>
    <cellStyle name="Comma 4 2 4" xfId="632"/>
    <cellStyle name="Comma 4 2 4 2" xfId="1881"/>
    <cellStyle name="Comma 4 2 4 2 2" xfId="4369"/>
    <cellStyle name="Comma 4 2 4 2 2 2" xfId="9625"/>
    <cellStyle name="Comma 4 2 4 2 2 2 2" xfId="19893"/>
    <cellStyle name="Comma 4 2 4 2 2 2 2 2" xfId="40422"/>
    <cellStyle name="Comma 4 2 4 2 2 2 3" xfId="30157"/>
    <cellStyle name="Comma 4 2 4 2 2 3" xfId="14637"/>
    <cellStyle name="Comma 4 2 4 2 2 3 2" xfId="35166"/>
    <cellStyle name="Comma 4 2 4 2 2 4" xfId="24901"/>
    <cellStyle name="Comma 4 2 4 2 2 5" xfId="45693"/>
    <cellStyle name="Comma 4 2 4 2 3" xfId="7137"/>
    <cellStyle name="Comma 4 2 4 2 3 2" xfId="17405"/>
    <cellStyle name="Comma 4 2 4 2 3 2 2" xfId="37934"/>
    <cellStyle name="Comma 4 2 4 2 3 3" xfId="27669"/>
    <cellStyle name="Comma 4 2 4 2 4" xfId="12149"/>
    <cellStyle name="Comma 4 2 4 2 4 2" xfId="32678"/>
    <cellStyle name="Comma 4 2 4 2 5" xfId="22413"/>
    <cellStyle name="Comma 4 2 4 2 6" xfId="43205"/>
    <cellStyle name="Comma 4 2 4 3" xfId="3124"/>
    <cellStyle name="Comma 4 2 4 3 2" xfId="8380"/>
    <cellStyle name="Comma 4 2 4 3 2 2" xfId="18648"/>
    <cellStyle name="Comma 4 2 4 3 2 2 2" xfId="39177"/>
    <cellStyle name="Comma 4 2 4 3 2 3" xfId="28912"/>
    <cellStyle name="Comma 4 2 4 3 3" xfId="13392"/>
    <cellStyle name="Comma 4 2 4 3 3 2" xfId="33921"/>
    <cellStyle name="Comma 4 2 4 3 4" xfId="23656"/>
    <cellStyle name="Comma 4 2 4 3 5" xfId="44448"/>
    <cellStyle name="Comma 4 2 4 4" xfId="5892"/>
    <cellStyle name="Comma 4 2 4 4 2" xfId="16160"/>
    <cellStyle name="Comma 4 2 4 4 2 2" xfId="36689"/>
    <cellStyle name="Comma 4 2 4 4 3" xfId="26424"/>
    <cellStyle name="Comma 4 2 4 5" xfId="10904"/>
    <cellStyle name="Comma 4 2 4 5 2" xfId="31433"/>
    <cellStyle name="Comma 4 2 4 6" xfId="21168"/>
    <cellStyle name="Comma 4 2 4 7" xfId="41960"/>
    <cellStyle name="Comma 4 2 5" xfId="1129"/>
    <cellStyle name="Comma 4 2 5 2" xfId="2378"/>
    <cellStyle name="Comma 4 2 5 2 2" xfId="4866"/>
    <cellStyle name="Comma 4 2 5 2 2 2" xfId="10122"/>
    <cellStyle name="Comma 4 2 5 2 2 2 2" xfId="20390"/>
    <cellStyle name="Comma 4 2 5 2 2 2 2 2" xfId="40919"/>
    <cellStyle name="Comma 4 2 5 2 2 2 3" xfId="30654"/>
    <cellStyle name="Comma 4 2 5 2 2 3" xfId="15134"/>
    <cellStyle name="Comma 4 2 5 2 2 3 2" xfId="35663"/>
    <cellStyle name="Comma 4 2 5 2 2 4" xfId="25398"/>
    <cellStyle name="Comma 4 2 5 2 2 5" xfId="46190"/>
    <cellStyle name="Comma 4 2 5 2 3" xfId="7634"/>
    <cellStyle name="Comma 4 2 5 2 3 2" xfId="17902"/>
    <cellStyle name="Comma 4 2 5 2 3 2 2" xfId="38431"/>
    <cellStyle name="Comma 4 2 5 2 3 3" xfId="28166"/>
    <cellStyle name="Comma 4 2 5 2 4" xfId="12646"/>
    <cellStyle name="Comma 4 2 5 2 4 2" xfId="33175"/>
    <cellStyle name="Comma 4 2 5 2 5" xfId="22910"/>
    <cellStyle name="Comma 4 2 5 2 6" xfId="43702"/>
    <cellStyle name="Comma 4 2 5 3" xfId="3621"/>
    <cellStyle name="Comma 4 2 5 3 2" xfId="8877"/>
    <cellStyle name="Comma 4 2 5 3 2 2" xfId="19145"/>
    <cellStyle name="Comma 4 2 5 3 2 2 2" xfId="39674"/>
    <cellStyle name="Comma 4 2 5 3 2 3" xfId="29409"/>
    <cellStyle name="Comma 4 2 5 3 3" xfId="13889"/>
    <cellStyle name="Comma 4 2 5 3 3 2" xfId="34418"/>
    <cellStyle name="Comma 4 2 5 3 4" xfId="24153"/>
    <cellStyle name="Comma 4 2 5 3 5" xfId="44945"/>
    <cellStyle name="Comma 4 2 5 4" xfId="6389"/>
    <cellStyle name="Comma 4 2 5 4 2" xfId="16657"/>
    <cellStyle name="Comma 4 2 5 4 2 2" xfId="37186"/>
    <cellStyle name="Comma 4 2 5 4 3" xfId="26921"/>
    <cellStyle name="Comma 4 2 5 5" xfId="11401"/>
    <cellStyle name="Comma 4 2 5 5 2" xfId="31930"/>
    <cellStyle name="Comma 4 2 5 6" xfId="21665"/>
    <cellStyle name="Comma 4 2 5 7" xfId="42457"/>
    <cellStyle name="Comma 4 2 6" xfId="1382"/>
    <cellStyle name="Comma 4 2 6 2" xfId="3871"/>
    <cellStyle name="Comma 4 2 6 2 2" xfId="9127"/>
    <cellStyle name="Comma 4 2 6 2 2 2" xfId="19395"/>
    <cellStyle name="Comma 4 2 6 2 2 2 2" xfId="39924"/>
    <cellStyle name="Comma 4 2 6 2 2 3" xfId="29659"/>
    <cellStyle name="Comma 4 2 6 2 3" xfId="14139"/>
    <cellStyle name="Comma 4 2 6 2 3 2" xfId="34668"/>
    <cellStyle name="Comma 4 2 6 2 4" xfId="24403"/>
    <cellStyle name="Comma 4 2 6 2 5" xfId="45195"/>
    <cellStyle name="Comma 4 2 6 3" xfId="6639"/>
    <cellStyle name="Comma 4 2 6 3 2" xfId="16907"/>
    <cellStyle name="Comma 4 2 6 3 2 2" xfId="37436"/>
    <cellStyle name="Comma 4 2 6 3 3" xfId="27171"/>
    <cellStyle name="Comma 4 2 6 4" xfId="11651"/>
    <cellStyle name="Comma 4 2 6 4 2" xfId="32180"/>
    <cellStyle name="Comma 4 2 6 5" xfId="21915"/>
    <cellStyle name="Comma 4 2 6 6" xfId="42707"/>
    <cellStyle name="Comma 4 2 7" xfId="2626"/>
    <cellStyle name="Comma 4 2 7 2" xfId="7882"/>
    <cellStyle name="Comma 4 2 7 2 2" xfId="18150"/>
    <cellStyle name="Comma 4 2 7 2 2 2" xfId="38679"/>
    <cellStyle name="Comma 4 2 7 2 3" xfId="28414"/>
    <cellStyle name="Comma 4 2 7 3" xfId="12894"/>
    <cellStyle name="Comma 4 2 7 3 2" xfId="33423"/>
    <cellStyle name="Comma 4 2 7 4" xfId="23158"/>
    <cellStyle name="Comma 4 2 7 5" xfId="43950"/>
    <cellStyle name="Comma 4 2 8" xfId="5394"/>
    <cellStyle name="Comma 4 2 8 2" xfId="15662"/>
    <cellStyle name="Comma 4 2 8 2 2" xfId="36191"/>
    <cellStyle name="Comma 4 2 8 3" xfId="25926"/>
    <cellStyle name="Comma 4 2 8 4" xfId="41462"/>
    <cellStyle name="Comma 4 2 9" xfId="5146"/>
    <cellStyle name="Comma 4 2 9 2" xfId="15414"/>
    <cellStyle name="Comma 4 2 9 2 2" xfId="35943"/>
    <cellStyle name="Comma 4 2 9 3" xfId="25678"/>
    <cellStyle name="Comma 4 3" xfId="184"/>
    <cellStyle name="Comma 4 3 10" xfId="20727"/>
    <cellStyle name="Comma 4 3 11" xfId="41271"/>
    <cellStyle name="Comma 4 3 2" xfId="437"/>
    <cellStyle name="Comma 4 3 2 2" xfId="938"/>
    <cellStyle name="Comma 4 3 2 2 2" xfId="2187"/>
    <cellStyle name="Comma 4 3 2 2 2 2" xfId="4675"/>
    <cellStyle name="Comma 4 3 2 2 2 2 2" xfId="9931"/>
    <cellStyle name="Comma 4 3 2 2 2 2 2 2" xfId="20199"/>
    <cellStyle name="Comma 4 3 2 2 2 2 2 2 2" xfId="40728"/>
    <cellStyle name="Comma 4 3 2 2 2 2 2 3" xfId="30463"/>
    <cellStyle name="Comma 4 3 2 2 2 2 3" xfId="14943"/>
    <cellStyle name="Comma 4 3 2 2 2 2 3 2" xfId="35472"/>
    <cellStyle name="Comma 4 3 2 2 2 2 4" xfId="25207"/>
    <cellStyle name="Comma 4 3 2 2 2 2 5" xfId="45999"/>
    <cellStyle name="Comma 4 3 2 2 2 3" xfId="7443"/>
    <cellStyle name="Comma 4 3 2 2 2 3 2" xfId="17711"/>
    <cellStyle name="Comma 4 3 2 2 2 3 2 2" xfId="38240"/>
    <cellStyle name="Comma 4 3 2 2 2 3 3" xfId="27975"/>
    <cellStyle name="Comma 4 3 2 2 2 4" xfId="12455"/>
    <cellStyle name="Comma 4 3 2 2 2 4 2" xfId="32984"/>
    <cellStyle name="Comma 4 3 2 2 2 5" xfId="22719"/>
    <cellStyle name="Comma 4 3 2 2 2 6" xfId="43511"/>
    <cellStyle name="Comma 4 3 2 2 3" xfId="3430"/>
    <cellStyle name="Comma 4 3 2 2 3 2" xfId="8686"/>
    <cellStyle name="Comma 4 3 2 2 3 2 2" xfId="18954"/>
    <cellStyle name="Comma 4 3 2 2 3 2 2 2" xfId="39483"/>
    <cellStyle name="Comma 4 3 2 2 3 2 3" xfId="29218"/>
    <cellStyle name="Comma 4 3 2 2 3 3" xfId="13698"/>
    <cellStyle name="Comma 4 3 2 2 3 3 2" xfId="34227"/>
    <cellStyle name="Comma 4 3 2 2 3 4" xfId="23962"/>
    <cellStyle name="Comma 4 3 2 2 3 5" xfId="44754"/>
    <cellStyle name="Comma 4 3 2 2 4" xfId="6198"/>
    <cellStyle name="Comma 4 3 2 2 4 2" xfId="16466"/>
    <cellStyle name="Comma 4 3 2 2 4 2 2" xfId="36995"/>
    <cellStyle name="Comma 4 3 2 2 4 3" xfId="26730"/>
    <cellStyle name="Comma 4 3 2 2 5" xfId="11210"/>
    <cellStyle name="Comma 4 3 2 2 5 2" xfId="31739"/>
    <cellStyle name="Comma 4 3 2 2 6" xfId="21474"/>
    <cellStyle name="Comma 4 3 2 2 7" xfId="42266"/>
    <cellStyle name="Comma 4 3 2 3" xfId="1688"/>
    <cellStyle name="Comma 4 3 2 3 2" xfId="4177"/>
    <cellStyle name="Comma 4 3 2 3 2 2" xfId="9433"/>
    <cellStyle name="Comma 4 3 2 3 2 2 2" xfId="19701"/>
    <cellStyle name="Comma 4 3 2 3 2 2 2 2" xfId="40230"/>
    <cellStyle name="Comma 4 3 2 3 2 2 3" xfId="29965"/>
    <cellStyle name="Comma 4 3 2 3 2 3" xfId="14445"/>
    <cellStyle name="Comma 4 3 2 3 2 3 2" xfId="34974"/>
    <cellStyle name="Comma 4 3 2 3 2 4" xfId="24709"/>
    <cellStyle name="Comma 4 3 2 3 2 5" xfId="45501"/>
    <cellStyle name="Comma 4 3 2 3 3" xfId="6945"/>
    <cellStyle name="Comma 4 3 2 3 3 2" xfId="17213"/>
    <cellStyle name="Comma 4 3 2 3 3 2 2" xfId="37742"/>
    <cellStyle name="Comma 4 3 2 3 3 3" xfId="27477"/>
    <cellStyle name="Comma 4 3 2 3 4" xfId="11957"/>
    <cellStyle name="Comma 4 3 2 3 4 2" xfId="32486"/>
    <cellStyle name="Comma 4 3 2 3 5" xfId="22221"/>
    <cellStyle name="Comma 4 3 2 3 6" xfId="43013"/>
    <cellStyle name="Comma 4 3 2 4" xfId="2932"/>
    <cellStyle name="Comma 4 3 2 4 2" xfId="8188"/>
    <cellStyle name="Comma 4 3 2 4 2 2" xfId="18456"/>
    <cellStyle name="Comma 4 3 2 4 2 2 2" xfId="38985"/>
    <cellStyle name="Comma 4 3 2 4 2 3" xfId="28720"/>
    <cellStyle name="Comma 4 3 2 4 3" xfId="13200"/>
    <cellStyle name="Comma 4 3 2 4 3 2" xfId="33729"/>
    <cellStyle name="Comma 4 3 2 4 4" xfId="23464"/>
    <cellStyle name="Comma 4 3 2 4 5" xfId="44256"/>
    <cellStyle name="Comma 4 3 2 5" xfId="5700"/>
    <cellStyle name="Comma 4 3 2 5 2" xfId="15968"/>
    <cellStyle name="Comma 4 3 2 5 2 2" xfId="36497"/>
    <cellStyle name="Comma 4 3 2 5 3" xfId="26232"/>
    <cellStyle name="Comma 4 3 2 6" xfId="10712"/>
    <cellStyle name="Comma 4 3 2 6 2" xfId="31241"/>
    <cellStyle name="Comma 4 3 2 7" xfId="20976"/>
    <cellStyle name="Comma 4 3 2 8" xfId="41768"/>
    <cellStyle name="Comma 4 3 3" xfId="689"/>
    <cellStyle name="Comma 4 3 3 2" xfId="1938"/>
    <cellStyle name="Comma 4 3 3 2 2" xfId="4426"/>
    <cellStyle name="Comma 4 3 3 2 2 2" xfId="9682"/>
    <cellStyle name="Comma 4 3 3 2 2 2 2" xfId="19950"/>
    <cellStyle name="Comma 4 3 3 2 2 2 2 2" xfId="40479"/>
    <cellStyle name="Comma 4 3 3 2 2 2 3" xfId="30214"/>
    <cellStyle name="Comma 4 3 3 2 2 3" xfId="14694"/>
    <cellStyle name="Comma 4 3 3 2 2 3 2" xfId="35223"/>
    <cellStyle name="Comma 4 3 3 2 2 4" xfId="24958"/>
    <cellStyle name="Comma 4 3 3 2 2 5" xfId="45750"/>
    <cellStyle name="Comma 4 3 3 2 3" xfId="7194"/>
    <cellStyle name="Comma 4 3 3 2 3 2" xfId="17462"/>
    <cellStyle name="Comma 4 3 3 2 3 2 2" xfId="37991"/>
    <cellStyle name="Comma 4 3 3 2 3 3" xfId="27726"/>
    <cellStyle name="Comma 4 3 3 2 4" xfId="12206"/>
    <cellStyle name="Comma 4 3 3 2 4 2" xfId="32735"/>
    <cellStyle name="Comma 4 3 3 2 5" xfId="22470"/>
    <cellStyle name="Comma 4 3 3 2 6" xfId="43262"/>
    <cellStyle name="Comma 4 3 3 3" xfId="3181"/>
    <cellStyle name="Comma 4 3 3 3 2" xfId="8437"/>
    <cellStyle name="Comma 4 3 3 3 2 2" xfId="18705"/>
    <cellStyle name="Comma 4 3 3 3 2 2 2" xfId="39234"/>
    <cellStyle name="Comma 4 3 3 3 2 3" xfId="28969"/>
    <cellStyle name="Comma 4 3 3 3 3" xfId="13449"/>
    <cellStyle name="Comma 4 3 3 3 3 2" xfId="33978"/>
    <cellStyle name="Comma 4 3 3 3 4" xfId="23713"/>
    <cellStyle name="Comma 4 3 3 3 5" xfId="44505"/>
    <cellStyle name="Comma 4 3 3 4" xfId="5949"/>
    <cellStyle name="Comma 4 3 3 4 2" xfId="16217"/>
    <cellStyle name="Comma 4 3 3 4 2 2" xfId="36746"/>
    <cellStyle name="Comma 4 3 3 4 3" xfId="26481"/>
    <cellStyle name="Comma 4 3 3 5" xfId="10961"/>
    <cellStyle name="Comma 4 3 3 5 2" xfId="31490"/>
    <cellStyle name="Comma 4 3 3 6" xfId="21225"/>
    <cellStyle name="Comma 4 3 3 7" xfId="42017"/>
    <cellStyle name="Comma 4 3 4" xfId="1186"/>
    <cellStyle name="Comma 4 3 4 2" xfId="2435"/>
    <cellStyle name="Comma 4 3 4 2 2" xfId="4923"/>
    <cellStyle name="Comma 4 3 4 2 2 2" xfId="10179"/>
    <cellStyle name="Comma 4 3 4 2 2 2 2" xfId="20447"/>
    <cellStyle name="Comma 4 3 4 2 2 2 2 2" xfId="40976"/>
    <cellStyle name="Comma 4 3 4 2 2 2 3" xfId="30711"/>
    <cellStyle name="Comma 4 3 4 2 2 3" xfId="15191"/>
    <cellStyle name="Comma 4 3 4 2 2 3 2" xfId="35720"/>
    <cellStyle name="Comma 4 3 4 2 2 4" xfId="25455"/>
    <cellStyle name="Comma 4 3 4 2 2 5" xfId="46247"/>
    <cellStyle name="Comma 4 3 4 2 3" xfId="7691"/>
    <cellStyle name="Comma 4 3 4 2 3 2" xfId="17959"/>
    <cellStyle name="Comma 4 3 4 2 3 2 2" xfId="38488"/>
    <cellStyle name="Comma 4 3 4 2 3 3" xfId="28223"/>
    <cellStyle name="Comma 4 3 4 2 4" xfId="12703"/>
    <cellStyle name="Comma 4 3 4 2 4 2" xfId="33232"/>
    <cellStyle name="Comma 4 3 4 2 5" xfId="22967"/>
    <cellStyle name="Comma 4 3 4 2 6" xfId="43759"/>
    <cellStyle name="Comma 4 3 4 3" xfId="3678"/>
    <cellStyle name="Comma 4 3 4 3 2" xfId="8934"/>
    <cellStyle name="Comma 4 3 4 3 2 2" xfId="19202"/>
    <cellStyle name="Comma 4 3 4 3 2 2 2" xfId="39731"/>
    <cellStyle name="Comma 4 3 4 3 2 3" xfId="29466"/>
    <cellStyle name="Comma 4 3 4 3 3" xfId="13946"/>
    <cellStyle name="Comma 4 3 4 3 3 2" xfId="34475"/>
    <cellStyle name="Comma 4 3 4 3 4" xfId="24210"/>
    <cellStyle name="Comma 4 3 4 3 5" xfId="45002"/>
    <cellStyle name="Comma 4 3 4 4" xfId="6446"/>
    <cellStyle name="Comma 4 3 4 4 2" xfId="16714"/>
    <cellStyle name="Comma 4 3 4 4 2 2" xfId="37243"/>
    <cellStyle name="Comma 4 3 4 4 3" xfId="26978"/>
    <cellStyle name="Comma 4 3 4 5" xfId="11458"/>
    <cellStyle name="Comma 4 3 4 5 2" xfId="31987"/>
    <cellStyle name="Comma 4 3 4 6" xfId="21722"/>
    <cellStyle name="Comma 4 3 4 7" xfId="42514"/>
    <cellStyle name="Comma 4 3 5" xfId="1439"/>
    <cellStyle name="Comma 4 3 5 2" xfId="3928"/>
    <cellStyle name="Comma 4 3 5 2 2" xfId="9184"/>
    <cellStyle name="Comma 4 3 5 2 2 2" xfId="19452"/>
    <cellStyle name="Comma 4 3 5 2 2 2 2" xfId="39981"/>
    <cellStyle name="Comma 4 3 5 2 2 3" xfId="29716"/>
    <cellStyle name="Comma 4 3 5 2 3" xfId="14196"/>
    <cellStyle name="Comma 4 3 5 2 3 2" xfId="34725"/>
    <cellStyle name="Comma 4 3 5 2 4" xfId="24460"/>
    <cellStyle name="Comma 4 3 5 2 5" xfId="45252"/>
    <cellStyle name="Comma 4 3 5 3" xfId="6696"/>
    <cellStyle name="Comma 4 3 5 3 2" xfId="16964"/>
    <cellStyle name="Comma 4 3 5 3 2 2" xfId="37493"/>
    <cellStyle name="Comma 4 3 5 3 3" xfId="27228"/>
    <cellStyle name="Comma 4 3 5 4" xfId="11708"/>
    <cellStyle name="Comma 4 3 5 4 2" xfId="32237"/>
    <cellStyle name="Comma 4 3 5 5" xfId="21972"/>
    <cellStyle name="Comma 4 3 5 6" xfId="42764"/>
    <cellStyle name="Comma 4 3 6" xfId="2683"/>
    <cellStyle name="Comma 4 3 6 2" xfId="7939"/>
    <cellStyle name="Comma 4 3 6 2 2" xfId="18207"/>
    <cellStyle name="Comma 4 3 6 2 2 2" xfId="38736"/>
    <cellStyle name="Comma 4 3 6 2 3" xfId="28471"/>
    <cellStyle name="Comma 4 3 6 3" xfId="12951"/>
    <cellStyle name="Comma 4 3 6 3 2" xfId="33480"/>
    <cellStyle name="Comma 4 3 6 4" xfId="23215"/>
    <cellStyle name="Comma 4 3 6 5" xfId="44007"/>
    <cellStyle name="Comma 4 3 7" xfId="5451"/>
    <cellStyle name="Comma 4 3 7 2" xfId="15719"/>
    <cellStyle name="Comma 4 3 7 2 2" xfId="36248"/>
    <cellStyle name="Comma 4 3 7 3" xfId="25983"/>
    <cellStyle name="Comma 4 3 7 4" xfId="41519"/>
    <cellStyle name="Comma 4 3 8" xfId="5203"/>
    <cellStyle name="Comma 4 3 8 2" xfId="15471"/>
    <cellStyle name="Comma 4 3 8 2 2" xfId="36000"/>
    <cellStyle name="Comma 4 3 8 3" xfId="25735"/>
    <cellStyle name="Comma 4 3 9" xfId="10463"/>
    <cellStyle name="Comma 4 3 9 2" xfId="30992"/>
    <cellStyle name="Comma 4 4" xfId="320"/>
    <cellStyle name="Comma 4 4 2" xfId="821"/>
    <cellStyle name="Comma 4 4 2 2" xfId="2070"/>
    <cellStyle name="Comma 4 4 2 2 2" xfId="4558"/>
    <cellStyle name="Comma 4 4 2 2 2 2" xfId="9814"/>
    <cellStyle name="Comma 4 4 2 2 2 2 2" xfId="20082"/>
    <cellStyle name="Comma 4 4 2 2 2 2 2 2" xfId="40611"/>
    <cellStyle name="Comma 4 4 2 2 2 2 3" xfId="30346"/>
    <cellStyle name="Comma 4 4 2 2 2 3" xfId="14826"/>
    <cellStyle name="Comma 4 4 2 2 2 3 2" xfId="35355"/>
    <cellStyle name="Comma 4 4 2 2 2 4" xfId="25090"/>
    <cellStyle name="Comma 4 4 2 2 2 5" xfId="45882"/>
    <cellStyle name="Comma 4 4 2 2 3" xfId="7326"/>
    <cellStyle name="Comma 4 4 2 2 3 2" xfId="17594"/>
    <cellStyle name="Comma 4 4 2 2 3 2 2" xfId="38123"/>
    <cellStyle name="Comma 4 4 2 2 3 3" xfId="27858"/>
    <cellStyle name="Comma 4 4 2 2 4" xfId="12338"/>
    <cellStyle name="Comma 4 4 2 2 4 2" xfId="32867"/>
    <cellStyle name="Comma 4 4 2 2 5" xfId="22602"/>
    <cellStyle name="Comma 4 4 2 2 6" xfId="43394"/>
    <cellStyle name="Comma 4 4 2 3" xfId="3313"/>
    <cellStyle name="Comma 4 4 2 3 2" xfId="8569"/>
    <cellStyle name="Comma 4 4 2 3 2 2" xfId="18837"/>
    <cellStyle name="Comma 4 4 2 3 2 2 2" xfId="39366"/>
    <cellStyle name="Comma 4 4 2 3 2 3" xfId="29101"/>
    <cellStyle name="Comma 4 4 2 3 3" xfId="13581"/>
    <cellStyle name="Comma 4 4 2 3 3 2" xfId="34110"/>
    <cellStyle name="Comma 4 4 2 3 4" xfId="23845"/>
    <cellStyle name="Comma 4 4 2 3 5" xfId="44637"/>
    <cellStyle name="Comma 4 4 2 4" xfId="6081"/>
    <cellStyle name="Comma 4 4 2 4 2" xfId="16349"/>
    <cellStyle name="Comma 4 4 2 4 2 2" xfId="36878"/>
    <cellStyle name="Comma 4 4 2 4 3" xfId="26613"/>
    <cellStyle name="Comma 4 4 2 5" xfId="11093"/>
    <cellStyle name="Comma 4 4 2 5 2" xfId="31622"/>
    <cellStyle name="Comma 4 4 2 6" xfId="21357"/>
    <cellStyle name="Comma 4 4 2 7" xfId="42149"/>
    <cellStyle name="Comma 4 4 3" xfId="1571"/>
    <cellStyle name="Comma 4 4 3 2" xfId="4060"/>
    <cellStyle name="Comma 4 4 3 2 2" xfId="9316"/>
    <cellStyle name="Comma 4 4 3 2 2 2" xfId="19584"/>
    <cellStyle name="Comma 4 4 3 2 2 2 2" xfId="40113"/>
    <cellStyle name="Comma 4 4 3 2 2 3" xfId="29848"/>
    <cellStyle name="Comma 4 4 3 2 3" xfId="14328"/>
    <cellStyle name="Comma 4 4 3 2 3 2" xfId="34857"/>
    <cellStyle name="Comma 4 4 3 2 4" xfId="24592"/>
    <cellStyle name="Comma 4 4 3 2 5" xfId="45384"/>
    <cellStyle name="Comma 4 4 3 3" xfId="6828"/>
    <cellStyle name="Comma 4 4 3 3 2" xfId="17096"/>
    <cellStyle name="Comma 4 4 3 3 2 2" xfId="37625"/>
    <cellStyle name="Comma 4 4 3 3 3" xfId="27360"/>
    <cellStyle name="Comma 4 4 3 4" xfId="11840"/>
    <cellStyle name="Comma 4 4 3 4 2" xfId="32369"/>
    <cellStyle name="Comma 4 4 3 5" xfId="22104"/>
    <cellStyle name="Comma 4 4 3 6" xfId="42896"/>
    <cellStyle name="Comma 4 4 4" xfId="2815"/>
    <cellStyle name="Comma 4 4 4 2" xfId="8071"/>
    <cellStyle name="Comma 4 4 4 2 2" xfId="18339"/>
    <cellStyle name="Comma 4 4 4 2 2 2" xfId="38868"/>
    <cellStyle name="Comma 4 4 4 2 3" xfId="28603"/>
    <cellStyle name="Comma 4 4 4 3" xfId="13083"/>
    <cellStyle name="Comma 4 4 4 3 2" xfId="33612"/>
    <cellStyle name="Comma 4 4 4 4" xfId="23347"/>
    <cellStyle name="Comma 4 4 4 5" xfId="44139"/>
    <cellStyle name="Comma 4 4 5" xfId="5583"/>
    <cellStyle name="Comma 4 4 5 2" xfId="15851"/>
    <cellStyle name="Comma 4 4 5 2 2" xfId="36380"/>
    <cellStyle name="Comma 4 4 5 3" xfId="26115"/>
    <cellStyle name="Comma 4 4 6" xfId="10595"/>
    <cellStyle name="Comma 4 4 6 2" xfId="31124"/>
    <cellStyle name="Comma 4 4 7" xfId="20859"/>
    <cellStyle name="Comma 4 4 8" xfId="41651"/>
    <cellStyle name="Comma 4 5" xfId="572"/>
    <cellStyle name="Comma 4 5 2" xfId="1821"/>
    <cellStyle name="Comma 4 5 2 2" xfId="4309"/>
    <cellStyle name="Comma 4 5 2 2 2" xfId="9565"/>
    <cellStyle name="Comma 4 5 2 2 2 2" xfId="19833"/>
    <cellStyle name="Comma 4 5 2 2 2 2 2" xfId="40362"/>
    <cellStyle name="Comma 4 5 2 2 2 3" xfId="30097"/>
    <cellStyle name="Comma 4 5 2 2 3" xfId="14577"/>
    <cellStyle name="Comma 4 5 2 2 3 2" xfId="35106"/>
    <cellStyle name="Comma 4 5 2 2 4" xfId="24841"/>
    <cellStyle name="Comma 4 5 2 2 5" xfId="45633"/>
    <cellStyle name="Comma 4 5 2 3" xfId="7077"/>
    <cellStyle name="Comma 4 5 2 3 2" xfId="17345"/>
    <cellStyle name="Comma 4 5 2 3 2 2" xfId="37874"/>
    <cellStyle name="Comma 4 5 2 3 3" xfId="27609"/>
    <cellStyle name="Comma 4 5 2 4" xfId="12089"/>
    <cellStyle name="Comma 4 5 2 4 2" xfId="32618"/>
    <cellStyle name="Comma 4 5 2 5" xfId="22353"/>
    <cellStyle name="Comma 4 5 2 6" xfId="43145"/>
    <cellStyle name="Comma 4 5 3" xfId="3064"/>
    <cellStyle name="Comma 4 5 3 2" xfId="8320"/>
    <cellStyle name="Comma 4 5 3 2 2" xfId="18588"/>
    <cellStyle name="Comma 4 5 3 2 2 2" xfId="39117"/>
    <cellStyle name="Comma 4 5 3 2 3" xfId="28852"/>
    <cellStyle name="Comma 4 5 3 3" xfId="13332"/>
    <cellStyle name="Comma 4 5 3 3 2" xfId="33861"/>
    <cellStyle name="Comma 4 5 3 4" xfId="23596"/>
    <cellStyle name="Comma 4 5 3 5" xfId="44388"/>
    <cellStyle name="Comma 4 5 4" xfId="5832"/>
    <cellStyle name="Comma 4 5 4 2" xfId="16100"/>
    <cellStyle name="Comma 4 5 4 2 2" xfId="36629"/>
    <cellStyle name="Comma 4 5 4 3" xfId="26364"/>
    <cellStyle name="Comma 4 5 5" xfId="10844"/>
    <cellStyle name="Comma 4 5 5 2" xfId="31373"/>
    <cellStyle name="Comma 4 5 6" xfId="21108"/>
    <cellStyle name="Comma 4 5 7" xfId="41900"/>
    <cellStyle name="Comma 4 6" xfId="1069"/>
    <cellStyle name="Comma 4 6 2" xfId="2318"/>
    <cellStyle name="Comma 4 6 2 2" xfId="4806"/>
    <cellStyle name="Comma 4 6 2 2 2" xfId="10062"/>
    <cellStyle name="Comma 4 6 2 2 2 2" xfId="20330"/>
    <cellStyle name="Comma 4 6 2 2 2 2 2" xfId="40859"/>
    <cellStyle name="Comma 4 6 2 2 2 3" xfId="30594"/>
    <cellStyle name="Comma 4 6 2 2 3" xfId="15074"/>
    <cellStyle name="Comma 4 6 2 2 3 2" xfId="35603"/>
    <cellStyle name="Comma 4 6 2 2 4" xfId="25338"/>
    <cellStyle name="Comma 4 6 2 2 5" xfId="46130"/>
    <cellStyle name="Comma 4 6 2 3" xfId="7574"/>
    <cellStyle name="Comma 4 6 2 3 2" xfId="17842"/>
    <cellStyle name="Comma 4 6 2 3 2 2" xfId="38371"/>
    <cellStyle name="Comma 4 6 2 3 3" xfId="28106"/>
    <cellStyle name="Comma 4 6 2 4" xfId="12586"/>
    <cellStyle name="Comma 4 6 2 4 2" xfId="33115"/>
    <cellStyle name="Comma 4 6 2 5" xfId="22850"/>
    <cellStyle name="Comma 4 6 2 6" xfId="43642"/>
    <cellStyle name="Comma 4 6 3" xfId="3561"/>
    <cellStyle name="Comma 4 6 3 2" xfId="8817"/>
    <cellStyle name="Comma 4 6 3 2 2" xfId="19085"/>
    <cellStyle name="Comma 4 6 3 2 2 2" xfId="39614"/>
    <cellStyle name="Comma 4 6 3 2 3" xfId="29349"/>
    <cellStyle name="Comma 4 6 3 3" xfId="13829"/>
    <cellStyle name="Comma 4 6 3 3 2" xfId="34358"/>
    <cellStyle name="Comma 4 6 3 4" xfId="24093"/>
    <cellStyle name="Comma 4 6 3 5" xfId="44885"/>
    <cellStyle name="Comma 4 6 4" xfId="6329"/>
    <cellStyle name="Comma 4 6 4 2" xfId="16597"/>
    <cellStyle name="Comma 4 6 4 2 2" xfId="37126"/>
    <cellStyle name="Comma 4 6 4 3" xfId="26861"/>
    <cellStyle name="Comma 4 6 5" xfId="11341"/>
    <cellStyle name="Comma 4 6 5 2" xfId="31870"/>
    <cellStyle name="Comma 4 6 6" xfId="21605"/>
    <cellStyle name="Comma 4 6 7" xfId="42397"/>
    <cellStyle name="Comma 4 7" xfId="1322"/>
    <cellStyle name="Comma 4 7 2" xfId="3811"/>
    <cellStyle name="Comma 4 7 2 2" xfId="9067"/>
    <cellStyle name="Comma 4 7 2 2 2" xfId="19335"/>
    <cellStyle name="Comma 4 7 2 2 2 2" xfId="39864"/>
    <cellStyle name="Comma 4 7 2 2 3" xfId="29599"/>
    <cellStyle name="Comma 4 7 2 3" xfId="14079"/>
    <cellStyle name="Comma 4 7 2 3 2" xfId="34608"/>
    <cellStyle name="Comma 4 7 2 4" xfId="24343"/>
    <cellStyle name="Comma 4 7 2 5" xfId="45135"/>
    <cellStyle name="Comma 4 7 3" xfId="6579"/>
    <cellStyle name="Comma 4 7 3 2" xfId="16847"/>
    <cellStyle name="Comma 4 7 3 2 2" xfId="37376"/>
    <cellStyle name="Comma 4 7 3 3" xfId="27111"/>
    <cellStyle name="Comma 4 7 4" xfId="11591"/>
    <cellStyle name="Comma 4 7 4 2" xfId="32120"/>
    <cellStyle name="Comma 4 7 5" xfId="21855"/>
    <cellStyle name="Comma 4 7 6" xfId="42647"/>
    <cellStyle name="Comma 4 8" xfId="2566"/>
    <cellStyle name="Comma 4 8 2" xfId="7822"/>
    <cellStyle name="Comma 4 8 2 2" xfId="18090"/>
    <cellStyle name="Comma 4 8 2 2 2" xfId="38619"/>
    <cellStyle name="Comma 4 8 2 3" xfId="28354"/>
    <cellStyle name="Comma 4 8 3" xfId="12834"/>
    <cellStyle name="Comma 4 8 3 2" xfId="33363"/>
    <cellStyle name="Comma 4 8 4" xfId="23098"/>
    <cellStyle name="Comma 4 8 5" xfId="43890"/>
    <cellStyle name="Comma 4 9" xfId="5334"/>
    <cellStyle name="Comma 4 9 2" xfId="15602"/>
    <cellStyle name="Comma 4 9 2 2" xfId="36131"/>
    <cellStyle name="Comma 4 9 3" xfId="25866"/>
    <cellStyle name="Comma 4 9 4" xfId="41402"/>
    <cellStyle name="Comma 5" xfId="81"/>
    <cellStyle name="Comma 5 10" xfId="5105"/>
    <cellStyle name="Comma 5 10 2" xfId="15373"/>
    <cellStyle name="Comma 5 10 2 2" xfId="35902"/>
    <cellStyle name="Comma 5 10 3" xfId="25637"/>
    <cellStyle name="Comma 5 11" xfId="10365"/>
    <cellStyle name="Comma 5 11 2" xfId="30894"/>
    <cellStyle name="Comma 5 12" xfId="20629"/>
    <cellStyle name="Comma 5 13" xfId="41173"/>
    <cellStyle name="Comma 5 2" xfId="146"/>
    <cellStyle name="Comma 5 2 10" xfId="10425"/>
    <cellStyle name="Comma 5 2 10 2" xfId="30954"/>
    <cellStyle name="Comma 5 2 11" xfId="20689"/>
    <cellStyle name="Comma 5 2 12" xfId="41233"/>
    <cellStyle name="Comma 5 2 2" xfId="264"/>
    <cellStyle name="Comma 5 2 2 10" xfId="20806"/>
    <cellStyle name="Comma 5 2 2 11" xfId="41350"/>
    <cellStyle name="Comma 5 2 2 2" xfId="516"/>
    <cellStyle name="Comma 5 2 2 2 2" xfId="1017"/>
    <cellStyle name="Comma 5 2 2 2 2 2" xfId="2266"/>
    <cellStyle name="Comma 5 2 2 2 2 2 2" xfId="4754"/>
    <cellStyle name="Comma 5 2 2 2 2 2 2 2" xfId="10010"/>
    <cellStyle name="Comma 5 2 2 2 2 2 2 2 2" xfId="20278"/>
    <cellStyle name="Comma 5 2 2 2 2 2 2 2 2 2" xfId="40807"/>
    <cellStyle name="Comma 5 2 2 2 2 2 2 2 3" xfId="30542"/>
    <cellStyle name="Comma 5 2 2 2 2 2 2 3" xfId="15022"/>
    <cellStyle name="Comma 5 2 2 2 2 2 2 3 2" xfId="35551"/>
    <cellStyle name="Comma 5 2 2 2 2 2 2 4" xfId="25286"/>
    <cellStyle name="Comma 5 2 2 2 2 2 2 5" xfId="46078"/>
    <cellStyle name="Comma 5 2 2 2 2 2 3" xfId="7522"/>
    <cellStyle name="Comma 5 2 2 2 2 2 3 2" xfId="17790"/>
    <cellStyle name="Comma 5 2 2 2 2 2 3 2 2" xfId="38319"/>
    <cellStyle name="Comma 5 2 2 2 2 2 3 3" xfId="28054"/>
    <cellStyle name="Comma 5 2 2 2 2 2 4" xfId="12534"/>
    <cellStyle name="Comma 5 2 2 2 2 2 4 2" xfId="33063"/>
    <cellStyle name="Comma 5 2 2 2 2 2 5" xfId="22798"/>
    <cellStyle name="Comma 5 2 2 2 2 2 6" xfId="43590"/>
    <cellStyle name="Comma 5 2 2 2 2 3" xfId="3509"/>
    <cellStyle name="Comma 5 2 2 2 2 3 2" xfId="8765"/>
    <cellStyle name="Comma 5 2 2 2 2 3 2 2" xfId="19033"/>
    <cellStyle name="Comma 5 2 2 2 2 3 2 2 2" xfId="39562"/>
    <cellStyle name="Comma 5 2 2 2 2 3 2 3" xfId="29297"/>
    <cellStyle name="Comma 5 2 2 2 2 3 3" xfId="13777"/>
    <cellStyle name="Comma 5 2 2 2 2 3 3 2" xfId="34306"/>
    <cellStyle name="Comma 5 2 2 2 2 3 4" xfId="24041"/>
    <cellStyle name="Comma 5 2 2 2 2 3 5" xfId="44833"/>
    <cellStyle name="Comma 5 2 2 2 2 4" xfId="6277"/>
    <cellStyle name="Comma 5 2 2 2 2 4 2" xfId="16545"/>
    <cellStyle name="Comma 5 2 2 2 2 4 2 2" xfId="37074"/>
    <cellStyle name="Comma 5 2 2 2 2 4 3" xfId="26809"/>
    <cellStyle name="Comma 5 2 2 2 2 5" xfId="11289"/>
    <cellStyle name="Comma 5 2 2 2 2 5 2" xfId="31818"/>
    <cellStyle name="Comma 5 2 2 2 2 6" xfId="21553"/>
    <cellStyle name="Comma 5 2 2 2 2 7" xfId="42345"/>
    <cellStyle name="Comma 5 2 2 2 3" xfId="1767"/>
    <cellStyle name="Comma 5 2 2 2 3 2" xfId="4256"/>
    <cellStyle name="Comma 5 2 2 2 3 2 2" xfId="9512"/>
    <cellStyle name="Comma 5 2 2 2 3 2 2 2" xfId="19780"/>
    <cellStyle name="Comma 5 2 2 2 3 2 2 2 2" xfId="40309"/>
    <cellStyle name="Comma 5 2 2 2 3 2 2 3" xfId="30044"/>
    <cellStyle name="Comma 5 2 2 2 3 2 3" xfId="14524"/>
    <cellStyle name="Comma 5 2 2 2 3 2 3 2" xfId="35053"/>
    <cellStyle name="Comma 5 2 2 2 3 2 4" xfId="24788"/>
    <cellStyle name="Comma 5 2 2 2 3 2 5" xfId="45580"/>
    <cellStyle name="Comma 5 2 2 2 3 3" xfId="7024"/>
    <cellStyle name="Comma 5 2 2 2 3 3 2" xfId="17292"/>
    <cellStyle name="Comma 5 2 2 2 3 3 2 2" xfId="37821"/>
    <cellStyle name="Comma 5 2 2 2 3 3 3" xfId="27556"/>
    <cellStyle name="Comma 5 2 2 2 3 4" xfId="12036"/>
    <cellStyle name="Comma 5 2 2 2 3 4 2" xfId="32565"/>
    <cellStyle name="Comma 5 2 2 2 3 5" xfId="22300"/>
    <cellStyle name="Comma 5 2 2 2 3 6" xfId="43092"/>
    <cellStyle name="Comma 5 2 2 2 4" xfId="3011"/>
    <cellStyle name="Comma 5 2 2 2 4 2" xfId="8267"/>
    <cellStyle name="Comma 5 2 2 2 4 2 2" xfId="18535"/>
    <cellStyle name="Comma 5 2 2 2 4 2 2 2" xfId="39064"/>
    <cellStyle name="Comma 5 2 2 2 4 2 3" xfId="28799"/>
    <cellStyle name="Comma 5 2 2 2 4 3" xfId="13279"/>
    <cellStyle name="Comma 5 2 2 2 4 3 2" xfId="33808"/>
    <cellStyle name="Comma 5 2 2 2 4 4" xfId="23543"/>
    <cellStyle name="Comma 5 2 2 2 4 5" xfId="44335"/>
    <cellStyle name="Comma 5 2 2 2 5" xfId="5779"/>
    <cellStyle name="Comma 5 2 2 2 5 2" xfId="16047"/>
    <cellStyle name="Comma 5 2 2 2 5 2 2" xfId="36576"/>
    <cellStyle name="Comma 5 2 2 2 5 3" xfId="26311"/>
    <cellStyle name="Comma 5 2 2 2 6" xfId="10791"/>
    <cellStyle name="Comma 5 2 2 2 6 2" xfId="31320"/>
    <cellStyle name="Comma 5 2 2 2 7" xfId="21055"/>
    <cellStyle name="Comma 5 2 2 2 8" xfId="41847"/>
    <cellStyle name="Comma 5 2 2 3" xfId="768"/>
    <cellStyle name="Comma 5 2 2 3 2" xfId="2017"/>
    <cellStyle name="Comma 5 2 2 3 2 2" xfId="4505"/>
    <cellStyle name="Comma 5 2 2 3 2 2 2" xfId="9761"/>
    <cellStyle name="Comma 5 2 2 3 2 2 2 2" xfId="20029"/>
    <cellStyle name="Comma 5 2 2 3 2 2 2 2 2" xfId="40558"/>
    <cellStyle name="Comma 5 2 2 3 2 2 2 3" xfId="30293"/>
    <cellStyle name="Comma 5 2 2 3 2 2 3" xfId="14773"/>
    <cellStyle name="Comma 5 2 2 3 2 2 3 2" xfId="35302"/>
    <cellStyle name="Comma 5 2 2 3 2 2 4" xfId="25037"/>
    <cellStyle name="Comma 5 2 2 3 2 2 5" xfId="45829"/>
    <cellStyle name="Comma 5 2 2 3 2 3" xfId="7273"/>
    <cellStyle name="Comma 5 2 2 3 2 3 2" xfId="17541"/>
    <cellStyle name="Comma 5 2 2 3 2 3 2 2" xfId="38070"/>
    <cellStyle name="Comma 5 2 2 3 2 3 3" xfId="27805"/>
    <cellStyle name="Comma 5 2 2 3 2 4" xfId="12285"/>
    <cellStyle name="Comma 5 2 2 3 2 4 2" xfId="32814"/>
    <cellStyle name="Comma 5 2 2 3 2 5" xfId="22549"/>
    <cellStyle name="Comma 5 2 2 3 2 6" xfId="43341"/>
    <cellStyle name="Comma 5 2 2 3 3" xfId="3260"/>
    <cellStyle name="Comma 5 2 2 3 3 2" xfId="8516"/>
    <cellStyle name="Comma 5 2 2 3 3 2 2" xfId="18784"/>
    <cellStyle name="Comma 5 2 2 3 3 2 2 2" xfId="39313"/>
    <cellStyle name="Comma 5 2 2 3 3 2 3" xfId="29048"/>
    <cellStyle name="Comma 5 2 2 3 3 3" xfId="13528"/>
    <cellStyle name="Comma 5 2 2 3 3 3 2" xfId="34057"/>
    <cellStyle name="Comma 5 2 2 3 3 4" xfId="23792"/>
    <cellStyle name="Comma 5 2 2 3 3 5" xfId="44584"/>
    <cellStyle name="Comma 5 2 2 3 4" xfId="6028"/>
    <cellStyle name="Comma 5 2 2 3 4 2" xfId="16296"/>
    <cellStyle name="Comma 5 2 2 3 4 2 2" xfId="36825"/>
    <cellStyle name="Comma 5 2 2 3 4 3" xfId="26560"/>
    <cellStyle name="Comma 5 2 2 3 5" xfId="11040"/>
    <cellStyle name="Comma 5 2 2 3 5 2" xfId="31569"/>
    <cellStyle name="Comma 5 2 2 3 6" xfId="21304"/>
    <cellStyle name="Comma 5 2 2 3 7" xfId="42096"/>
    <cellStyle name="Comma 5 2 2 4" xfId="1265"/>
    <cellStyle name="Comma 5 2 2 4 2" xfId="2514"/>
    <cellStyle name="Comma 5 2 2 4 2 2" xfId="5002"/>
    <cellStyle name="Comma 5 2 2 4 2 2 2" xfId="10258"/>
    <cellStyle name="Comma 5 2 2 4 2 2 2 2" xfId="20526"/>
    <cellStyle name="Comma 5 2 2 4 2 2 2 2 2" xfId="41055"/>
    <cellStyle name="Comma 5 2 2 4 2 2 2 3" xfId="30790"/>
    <cellStyle name="Comma 5 2 2 4 2 2 3" xfId="15270"/>
    <cellStyle name="Comma 5 2 2 4 2 2 3 2" xfId="35799"/>
    <cellStyle name="Comma 5 2 2 4 2 2 4" xfId="25534"/>
    <cellStyle name="Comma 5 2 2 4 2 2 5" xfId="46326"/>
    <cellStyle name="Comma 5 2 2 4 2 3" xfId="7770"/>
    <cellStyle name="Comma 5 2 2 4 2 3 2" xfId="18038"/>
    <cellStyle name="Comma 5 2 2 4 2 3 2 2" xfId="38567"/>
    <cellStyle name="Comma 5 2 2 4 2 3 3" xfId="28302"/>
    <cellStyle name="Comma 5 2 2 4 2 4" xfId="12782"/>
    <cellStyle name="Comma 5 2 2 4 2 4 2" xfId="33311"/>
    <cellStyle name="Comma 5 2 2 4 2 5" xfId="23046"/>
    <cellStyle name="Comma 5 2 2 4 2 6" xfId="43838"/>
    <cellStyle name="Comma 5 2 2 4 3" xfId="3757"/>
    <cellStyle name="Comma 5 2 2 4 3 2" xfId="9013"/>
    <cellStyle name="Comma 5 2 2 4 3 2 2" xfId="19281"/>
    <cellStyle name="Comma 5 2 2 4 3 2 2 2" xfId="39810"/>
    <cellStyle name="Comma 5 2 2 4 3 2 3" xfId="29545"/>
    <cellStyle name="Comma 5 2 2 4 3 3" xfId="14025"/>
    <cellStyle name="Comma 5 2 2 4 3 3 2" xfId="34554"/>
    <cellStyle name="Comma 5 2 2 4 3 4" xfId="24289"/>
    <cellStyle name="Comma 5 2 2 4 3 5" xfId="45081"/>
    <cellStyle name="Comma 5 2 2 4 4" xfId="6525"/>
    <cellStyle name="Comma 5 2 2 4 4 2" xfId="16793"/>
    <cellStyle name="Comma 5 2 2 4 4 2 2" xfId="37322"/>
    <cellStyle name="Comma 5 2 2 4 4 3" xfId="27057"/>
    <cellStyle name="Comma 5 2 2 4 5" xfId="11537"/>
    <cellStyle name="Comma 5 2 2 4 5 2" xfId="32066"/>
    <cellStyle name="Comma 5 2 2 4 6" xfId="21801"/>
    <cellStyle name="Comma 5 2 2 4 7" xfId="42593"/>
    <cellStyle name="Comma 5 2 2 5" xfId="1518"/>
    <cellStyle name="Comma 5 2 2 5 2" xfId="4007"/>
    <cellStyle name="Comma 5 2 2 5 2 2" xfId="9263"/>
    <cellStyle name="Comma 5 2 2 5 2 2 2" xfId="19531"/>
    <cellStyle name="Comma 5 2 2 5 2 2 2 2" xfId="40060"/>
    <cellStyle name="Comma 5 2 2 5 2 2 3" xfId="29795"/>
    <cellStyle name="Comma 5 2 2 5 2 3" xfId="14275"/>
    <cellStyle name="Comma 5 2 2 5 2 3 2" xfId="34804"/>
    <cellStyle name="Comma 5 2 2 5 2 4" xfId="24539"/>
    <cellStyle name="Comma 5 2 2 5 2 5" xfId="45331"/>
    <cellStyle name="Comma 5 2 2 5 3" xfId="6775"/>
    <cellStyle name="Comma 5 2 2 5 3 2" xfId="17043"/>
    <cellStyle name="Comma 5 2 2 5 3 2 2" xfId="37572"/>
    <cellStyle name="Comma 5 2 2 5 3 3" xfId="27307"/>
    <cellStyle name="Comma 5 2 2 5 4" xfId="11787"/>
    <cellStyle name="Comma 5 2 2 5 4 2" xfId="32316"/>
    <cellStyle name="Comma 5 2 2 5 5" xfId="22051"/>
    <cellStyle name="Comma 5 2 2 5 6" xfId="42843"/>
    <cellStyle name="Comma 5 2 2 6" xfId="2762"/>
    <cellStyle name="Comma 5 2 2 6 2" xfId="8018"/>
    <cellStyle name="Comma 5 2 2 6 2 2" xfId="18286"/>
    <cellStyle name="Comma 5 2 2 6 2 2 2" xfId="38815"/>
    <cellStyle name="Comma 5 2 2 6 2 3" xfId="28550"/>
    <cellStyle name="Comma 5 2 2 6 3" xfId="13030"/>
    <cellStyle name="Comma 5 2 2 6 3 2" xfId="33559"/>
    <cellStyle name="Comma 5 2 2 6 4" xfId="23294"/>
    <cellStyle name="Comma 5 2 2 6 5" xfId="44086"/>
    <cellStyle name="Comma 5 2 2 7" xfId="5530"/>
    <cellStyle name="Comma 5 2 2 7 2" xfId="15798"/>
    <cellStyle name="Comma 5 2 2 7 2 2" xfId="36327"/>
    <cellStyle name="Comma 5 2 2 7 3" xfId="26062"/>
    <cellStyle name="Comma 5 2 2 7 4" xfId="41598"/>
    <cellStyle name="Comma 5 2 2 8" xfId="5282"/>
    <cellStyle name="Comma 5 2 2 8 2" xfId="15550"/>
    <cellStyle name="Comma 5 2 2 8 2 2" xfId="36079"/>
    <cellStyle name="Comma 5 2 2 8 3" xfId="25814"/>
    <cellStyle name="Comma 5 2 2 9" xfId="10542"/>
    <cellStyle name="Comma 5 2 2 9 2" xfId="31071"/>
    <cellStyle name="Comma 5 2 3" xfId="399"/>
    <cellStyle name="Comma 5 2 3 2" xfId="900"/>
    <cellStyle name="Comma 5 2 3 2 2" xfId="2149"/>
    <cellStyle name="Comma 5 2 3 2 2 2" xfId="4637"/>
    <cellStyle name="Comma 5 2 3 2 2 2 2" xfId="9893"/>
    <cellStyle name="Comma 5 2 3 2 2 2 2 2" xfId="20161"/>
    <cellStyle name="Comma 5 2 3 2 2 2 2 2 2" xfId="40690"/>
    <cellStyle name="Comma 5 2 3 2 2 2 2 3" xfId="30425"/>
    <cellStyle name="Comma 5 2 3 2 2 2 3" xfId="14905"/>
    <cellStyle name="Comma 5 2 3 2 2 2 3 2" xfId="35434"/>
    <cellStyle name="Comma 5 2 3 2 2 2 4" xfId="25169"/>
    <cellStyle name="Comma 5 2 3 2 2 2 5" xfId="45961"/>
    <cellStyle name="Comma 5 2 3 2 2 3" xfId="7405"/>
    <cellStyle name="Comma 5 2 3 2 2 3 2" xfId="17673"/>
    <cellStyle name="Comma 5 2 3 2 2 3 2 2" xfId="38202"/>
    <cellStyle name="Comma 5 2 3 2 2 3 3" xfId="27937"/>
    <cellStyle name="Comma 5 2 3 2 2 4" xfId="12417"/>
    <cellStyle name="Comma 5 2 3 2 2 4 2" xfId="32946"/>
    <cellStyle name="Comma 5 2 3 2 2 5" xfId="22681"/>
    <cellStyle name="Comma 5 2 3 2 2 6" xfId="43473"/>
    <cellStyle name="Comma 5 2 3 2 3" xfId="3392"/>
    <cellStyle name="Comma 5 2 3 2 3 2" xfId="8648"/>
    <cellStyle name="Comma 5 2 3 2 3 2 2" xfId="18916"/>
    <cellStyle name="Comma 5 2 3 2 3 2 2 2" xfId="39445"/>
    <cellStyle name="Comma 5 2 3 2 3 2 3" xfId="29180"/>
    <cellStyle name="Comma 5 2 3 2 3 3" xfId="13660"/>
    <cellStyle name="Comma 5 2 3 2 3 3 2" xfId="34189"/>
    <cellStyle name="Comma 5 2 3 2 3 4" xfId="23924"/>
    <cellStyle name="Comma 5 2 3 2 3 5" xfId="44716"/>
    <cellStyle name="Comma 5 2 3 2 4" xfId="6160"/>
    <cellStyle name="Comma 5 2 3 2 4 2" xfId="16428"/>
    <cellStyle name="Comma 5 2 3 2 4 2 2" xfId="36957"/>
    <cellStyle name="Comma 5 2 3 2 4 3" xfId="26692"/>
    <cellStyle name="Comma 5 2 3 2 5" xfId="11172"/>
    <cellStyle name="Comma 5 2 3 2 5 2" xfId="31701"/>
    <cellStyle name="Comma 5 2 3 2 6" xfId="21436"/>
    <cellStyle name="Comma 5 2 3 2 7" xfId="42228"/>
    <cellStyle name="Comma 5 2 3 3" xfId="1650"/>
    <cellStyle name="Comma 5 2 3 3 2" xfId="4139"/>
    <cellStyle name="Comma 5 2 3 3 2 2" xfId="9395"/>
    <cellStyle name="Comma 5 2 3 3 2 2 2" xfId="19663"/>
    <cellStyle name="Comma 5 2 3 3 2 2 2 2" xfId="40192"/>
    <cellStyle name="Comma 5 2 3 3 2 2 3" xfId="29927"/>
    <cellStyle name="Comma 5 2 3 3 2 3" xfId="14407"/>
    <cellStyle name="Comma 5 2 3 3 2 3 2" xfId="34936"/>
    <cellStyle name="Comma 5 2 3 3 2 4" xfId="24671"/>
    <cellStyle name="Comma 5 2 3 3 2 5" xfId="45463"/>
    <cellStyle name="Comma 5 2 3 3 3" xfId="6907"/>
    <cellStyle name="Comma 5 2 3 3 3 2" xfId="17175"/>
    <cellStyle name="Comma 5 2 3 3 3 2 2" xfId="37704"/>
    <cellStyle name="Comma 5 2 3 3 3 3" xfId="27439"/>
    <cellStyle name="Comma 5 2 3 3 4" xfId="11919"/>
    <cellStyle name="Comma 5 2 3 3 4 2" xfId="32448"/>
    <cellStyle name="Comma 5 2 3 3 5" xfId="22183"/>
    <cellStyle name="Comma 5 2 3 3 6" xfId="42975"/>
    <cellStyle name="Comma 5 2 3 4" xfId="2894"/>
    <cellStyle name="Comma 5 2 3 4 2" xfId="8150"/>
    <cellStyle name="Comma 5 2 3 4 2 2" xfId="18418"/>
    <cellStyle name="Comma 5 2 3 4 2 2 2" xfId="38947"/>
    <cellStyle name="Comma 5 2 3 4 2 3" xfId="28682"/>
    <cellStyle name="Comma 5 2 3 4 3" xfId="13162"/>
    <cellStyle name="Comma 5 2 3 4 3 2" xfId="33691"/>
    <cellStyle name="Comma 5 2 3 4 4" xfId="23426"/>
    <cellStyle name="Comma 5 2 3 4 5" xfId="44218"/>
    <cellStyle name="Comma 5 2 3 5" xfId="5662"/>
    <cellStyle name="Comma 5 2 3 5 2" xfId="15930"/>
    <cellStyle name="Comma 5 2 3 5 2 2" xfId="36459"/>
    <cellStyle name="Comma 5 2 3 5 3" xfId="26194"/>
    <cellStyle name="Comma 5 2 3 6" xfId="10674"/>
    <cellStyle name="Comma 5 2 3 6 2" xfId="31203"/>
    <cellStyle name="Comma 5 2 3 7" xfId="20938"/>
    <cellStyle name="Comma 5 2 3 8" xfId="41730"/>
    <cellStyle name="Comma 5 2 4" xfId="651"/>
    <cellStyle name="Comma 5 2 4 2" xfId="1900"/>
    <cellStyle name="Comma 5 2 4 2 2" xfId="4388"/>
    <cellStyle name="Comma 5 2 4 2 2 2" xfId="9644"/>
    <cellStyle name="Comma 5 2 4 2 2 2 2" xfId="19912"/>
    <cellStyle name="Comma 5 2 4 2 2 2 2 2" xfId="40441"/>
    <cellStyle name="Comma 5 2 4 2 2 2 3" xfId="30176"/>
    <cellStyle name="Comma 5 2 4 2 2 3" xfId="14656"/>
    <cellStyle name="Comma 5 2 4 2 2 3 2" xfId="35185"/>
    <cellStyle name="Comma 5 2 4 2 2 4" xfId="24920"/>
    <cellStyle name="Comma 5 2 4 2 2 5" xfId="45712"/>
    <cellStyle name="Comma 5 2 4 2 3" xfId="7156"/>
    <cellStyle name="Comma 5 2 4 2 3 2" xfId="17424"/>
    <cellStyle name="Comma 5 2 4 2 3 2 2" xfId="37953"/>
    <cellStyle name="Comma 5 2 4 2 3 3" xfId="27688"/>
    <cellStyle name="Comma 5 2 4 2 4" xfId="12168"/>
    <cellStyle name="Comma 5 2 4 2 4 2" xfId="32697"/>
    <cellStyle name="Comma 5 2 4 2 5" xfId="22432"/>
    <cellStyle name="Comma 5 2 4 2 6" xfId="43224"/>
    <cellStyle name="Comma 5 2 4 3" xfId="3143"/>
    <cellStyle name="Comma 5 2 4 3 2" xfId="8399"/>
    <cellStyle name="Comma 5 2 4 3 2 2" xfId="18667"/>
    <cellStyle name="Comma 5 2 4 3 2 2 2" xfId="39196"/>
    <cellStyle name="Comma 5 2 4 3 2 3" xfId="28931"/>
    <cellStyle name="Comma 5 2 4 3 3" xfId="13411"/>
    <cellStyle name="Comma 5 2 4 3 3 2" xfId="33940"/>
    <cellStyle name="Comma 5 2 4 3 4" xfId="23675"/>
    <cellStyle name="Comma 5 2 4 3 5" xfId="44467"/>
    <cellStyle name="Comma 5 2 4 4" xfId="5911"/>
    <cellStyle name="Comma 5 2 4 4 2" xfId="16179"/>
    <cellStyle name="Comma 5 2 4 4 2 2" xfId="36708"/>
    <cellStyle name="Comma 5 2 4 4 3" xfId="26443"/>
    <cellStyle name="Comma 5 2 4 5" xfId="10923"/>
    <cellStyle name="Comma 5 2 4 5 2" xfId="31452"/>
    <cellStyle name="Comma 5 2 4 6" xfId="21187"/>
    <cellStyle name="Comma 5 2 4 7" xfId="41979"/>
    <cellStyle name="Comma 5 2 5" xfId="1148"/>
    <cellStyle name="Comma 5 2 5 2" xfId="2397"/>
    <cellStyle name="Comma 5 2 5 2 2" xfId="4885"/>
    <cellStyle name="Comma 5 2 5 2 2 2" xfId="10141"/>
    <cellStyle name="Comma 5 2 5 2 2 2 2" xfId="20409"/>
    <cellStyle name="Comma 5 2 5 2 2 2 2 2" xfId="40938"/>
    <cellStyle name="Comma 5 2 5 2 2 2 3" xfId="30673"/>
    <cellStyle name="Comma 5 2 5 2 2 3" xfId="15153"/>
    <cellStyle name="Comma 5 2 5 2 2 3 2" xfId="35682"/>
    <cellStyle name="Comma 5 2 5 2 2 4" xfId="25417"/>
    <cellStyle name="Comma 5 2 5 2 2 5" xfId="46209"/>
    <cellStyle name="Comma 5 2 5 2 3" xfId="7653"/>
    <cellStyle name="Comma 5 2 5 2 3 2" xfId="17921"/>
    <cellStyle name="Comma 5 2 5 2 3 2 2" xfId="38450"/>
    <cellStyle name="Comma 5 2 5 2 3 3" xfId="28185"/>
    <cellStyle name="Comma 5 2 5 2 4" xfId="12665"/>
    <cellStyle name="Comma 5 2 5 2 4 2" xfId="33194"/>
    <cellStyle name="Comma 5 2 5 2 5" xfId="22929"/>
    <cellStyle name="Comma 5 2 5 2 6" xfId="43721"/>
    <cellStyle name="Comma 5 2 5 3" xfId="3640"/>
    <cellStyle name="Comma 5 2 5 3 2" xfId="8896"/>
    <cellStyle name="Comma 5 2 5 3 2 2" xfId="19164"/>
    <cellStyle name="Comma 5 2 5 3 2 2 2" xfId="39693"/>
    <cellStyle name="Comma 5 2 5 3 2 3" xfId="29428"/>
    <cellStyle name="Comma 5 2 5 3 3" xfId="13908"/>
    <cellStyle name="Comma 5 2 5 3 3 2" xfId="34437"/>
    <cellStyle name="Comma 5 2 5 3 4" xfId="24172"/>
    <cellStyle name="Comma 5 2 5 3 5" xfId="44964"/>
    <cellStyle name="Comma 5 2 5 4" xfId="6408"/>
    <cellStyle name="Comma 5 2 5 4 2" xfId="16676"/>
    <cellStyle name="Comma 5 2 5 4 2 2" xfId="37205"/>
    <cellStyle name="Comma 5 2 5 4 3" xfId="26940"/>
    <cellStyle name="Comma 5 2 5 5" xfId="11420"/>
    <cellStyle name="Comma 5 2 5 5 2" xfId="31949"/>
    <cellStyle name="Comma 5 2 5 6" xfId="21684"/>
    <cellStyle name="Comma 5 2 5 7" xfId="42476"/>
    <cellStyle name="Comma 5 2 6" xfId="1401"/>
    <cellStyle name="Comma 5 2 6 2" xfId="3890"/>
    <cellStyle name="Comma 5 2 6 2 2" xfId="9146"/>
    <cellStyle name="Comma 5 2 6 2 2 2" xfId="19414"/>
    <cellStyle name="Comma 5 2 6 2 2 2 2" xfId="39943"/>
    <cellStyle name="Comma 5 2 6 2 2 3" xfId="29678"/>
    <cellStyle name="Comma 5 2 6 2 3" xfId="14158"/>
    <cellStyle name="Comma 5 2 6 2 3 2" xfId="34687"/>
    <cellStyle name="Comma 5 2 6 2 4" xfId="24422"/>
    <cellStyle name="Comma 5 2 6 2 5" xfId="45214"/>
    <cellStyle name="Comma 5 2 6 3" xfId="6658"/>
    <cellStyle name="Comma 5 2 6 3 2" xfId="16926"/>
    <cellStyle name="Comma 5 2 6 3 2 2" xfId="37455"/>
    <cellStyle name="Comma 5 2 6 3 3" xfId="27190"/>
    <cellStyle name="Comma 5 2 6 4" xfId="11670"/>
    <cellStyle name="Comma 5 2 6 4 2" xfId="32199"/>
    <cellStyle name="Comma 5 2 6 5" xfId="21934"/>
    <cellStyle name="Comma 5 2 6 6" xfId="42726"/>
    <cellStyle name="Comma 5 2 7" xfId="2645"/>
    <cellStyle name="Comma 5 2 7 2" xfId="7901"/>
    <cellStyle name="Comma 5 2 7 2 2" xfId="18169"/>
    <cellStyle name="Comma 5 2 7 2 2 2" xfId="38698"/>
    <cellStyle name="Comma 5 2 7 2 3" xfId="28433"/>
    <cellStyle name="Comma 5 2 7 3" xfId="12913"/>
    <cellStyle name="Comma 5 2 7 3 2" xfId="33442"/>
    <cellStyle name="Comma 5 2 7 4" xfId="23177"/>
    <cellStyle name="Comma 5 2 7 5" xfId="43969"/>
    <cellStyle name="Comma 5 2 8" xfId="5413"/>
    <cellStyle name="Comma 5 2 8 2" xfId="15681"/>
    <cellStyle name="Comma 5 2 8 2 2" xfId="36210"/>
    <cellStyle name="Comma 5 2 8 3" xfId="25945"/>
    <cellStyle name="Comma 5 2 8 4" xfId="41481"/>
    <cellStyle name="Comma 5 2 9" xfId="5165"/>
    <cellStyle name="Comma 5 2 9 2" xfId="15433"/>
    <cellStyle name="Comma 5 2 9 2 2" xfId="35962"/>
    <cellStyle name="Comma 5 2 9 3" xfId="25697"/>
    <cellStyle name="Comma 5 3" xfId="203"/>
    <cellStyle name="Comma 5 3 10" xfId="20746"/>
    <cellStyle name="Comma 5 3 11" xfId="41290"/>
    <cellStyle name="Comma 5 3 2" xfId="456"/>
    <cellStyle name="Comma 5 3 2 2" xfId="957"/>
    <cellStyle name="Comma 5 3 2 2 2" xfId="2206"/>
    <cellStyle name="Comma 5 3 2 2 2 2" xfId="4694"/>
    <cellStyle name="Comma 5 3 2 2 2 2 2" xfId="9950"/>
    <cellStyle name="Comma 5 3 2 2 2 2 2 2" xfId="20218"/>
    <cellStyle name="Comma 5 3 2 2 2 2 2 2 2" xfId="40747"/>
    <cellStyle name="Comma 5 3 2 2 2 2 2 3" xfId="30482"/>
    <cellStyle name="Comma 5 3 2 2 2 2 3" xfId="14962"/>
    <cellStyle name="Comma 5 3 2 2 2 2 3 2" xfId="35491"/>
    <cellStyle name="Comma 5 3 2 2 2 2 4" xfId="25226"/>
    <cellStyle name="Comma 5 3 2 2 2 2 5" xfId="46018"/>
    <cellStyle name="Comma 5 3 2 2 2 3" xfId="7462"/>
    <cellStyle name="Comma 5 3 2 2 2 3 2" xfId="17730"/>
    <cellStyle name="Comma 5 3 2 2 2 3 2 2" xfId="38259"/>
    <cellStyle name="Comma 5 3 2 2 2 3 3" xfId="27994"/>
    <cellStyle name="Comma 5 3 2 2 2 4" xfId="12474"/>
    <cellStyle name="Comma 5 3 2 2 2 4 2" xfId="33003"/>
    <cellStyle name="Comma 5 3 2 2 2 5" xfId="22738"/>
    <cellStyle name="Comma 5 3 2 2 2 6" xfId="43530"/>
    <cellStyle name="Comma 5 3 2 2 3" xfId="3449"/>
    <cellStyle name="Comma 5 3 2 2 3 2" xfId="8705"/>
    <cellStyle name="Comma 5 3 2 2 3 2 2" xfId="18973"/>
    <cellStyle name="Comma 5 3 2 2 3 2 2 2" xfId="39502"/>
    <cellStyle name="Comma 5 3 2 2 3 2 3" xfId="29237"/>
    <cellStyle name="Comma 5 3 2 2 3 3" xfId="13717"/>
    <cellStyle name="Comma 5 3 2 2 3 3 2" xfId="34246"/>
    <cellStyle name="Comma 5 3 2 2 3 4" xfId="23981"/>
    <cellStyle name="Comma 5 3 2 2 3 5" xfId="44773"/>
    <cellStyle name="Comma 5 3 2 2 4" xfId="6217"/>
    <cellStyle name="Comma 5 3 2 2 4 2" xfId="16485"/>
    <cellStyle name="Comma 5 3 2 2 4 2 2" xfId="37014"/>
    <cellStyle name="Comma 5 3 2 2 4 3" xfId="26749"/>
    <cellStyle name="Comma 5 3 2 2 5" xfId="11229"/>
    <cellStyle name="Comma 5 3 2 2 5 2" xfId="31758"/>
    <cellStyle name="Comma 5 3 2 2 6" xfId="21493"/>
    <cellStyle name="Comma 5 3 2 2 7" xfId="42285"/>
    <cellStyle name="Comma 5 3 2 3" xfId="1707"/>
    <cellStyle name="Comma 5 3 2 3 2" xfId="4196"/>
    <cellStyle name="Comma 5 3 2 3 2 2" xfId="9452"/>
    <cellStyle name="Comma 5 3 2 3 2 2 2" xfId="19720"/>
    <cellStyle name="Comma 5 3 2 3 2 2 2 2" xfId="40249"/>
    <cellStyle name="Comma 5 3 2 3 2 2 3" xfId="29984"/>
    <cellStyle name="Comma 5 3 2 3 2 3" xfId="14464"/>
    <cellStyle name="Comma 5 3 2 3 2 3 2" xfId="34993"/>
    <cellStyle name="Comma 5 3 2 3 2 4" xfId="24728"/>
    <cellStyle name="Comma 5 3 2 3 2 5" xfId="45520"/>
    <cellStyle name="Comma 5 3 2 3 3" xfId="6964"/>
    <cellStyle name="Comma 5 3 2 3 3 2" xfId="17232"/>
    <cellStyle name="Comma 5 3 2 3 3 2 2" xfId="37761"/>
    <cellStyle name="Comma 5 3 2 3 3 3" xfId="27496"/>
    <cellStyle name="Comma 5 3 2 3 4" xfId="11976"/>
    <cellStyle name="Comma 5 3 2 3 4 2" xfId="32505"/>
    <cellStyle name="Comma 5 3 2 3 5" xfId="22240"/>
    <cellStyle name="Comma 5 3 2 3 6" xfId="43032"/>
    <cellStyle name="Comma 5 3 2 4" xfId="2951"/>
    <cellStyle name="Comma 5 3 2 4 2" xfId="8207"/>
    <cellStyle name="Comma 5 3 2 4 2 2" xfId="18475"/>
    <cellStyle name="Comma 5 3 2 4 2 2 2" xfId="39004"/>
    <cellStyle name="Comma 5 3 2 4 2 3" xfId="28739"/>
    <cellStyle name="Comma 5 3 2 4 3" xfId="13219"/>
    <cellStyle name="Comma 5 3 2 4 3 2" xfId="33748"/>
    <cellStyle name="Comma 5 3 2 4 4" xfId="23483"/>
    <cellStyle name="Comma 5 3 2 4 5" xfId="44275"/>
    <cellStyle name="Comma 5 3 2 5" xfId="5719"/>
    <cellStyle name="Comma 5 3 2 5 2" xfId="15987"/>
    <cellStyle name="Comma 5 3 2 5 2 2" xfId="36516"/>
    <cellStyle name="Comma 5 3 2 5 3" xfId="26251"/>
    <cellStyle name="Comma 5 3 2 6" xfId="10731"/>
    <cellStyle name="Comma 5 3 2 6 2" xfId="31260"/>
    <cellStyle name="Comma 5 3 2 7" xfId="20995"/>
    <cellStyle name="Comma 5 3 2 8" xfId="41787"/>
    <cellStyle name="Comma 5 3 3" xfId="708"/>
    <cellStyle name="Comma 5 3 3 2" xfId="1957"/>
    <cellStyle name="Comma 5 3 3 2 2" xfId="4445"/>
    <cellStyle name="Comma 5 3 3 2 2 2" xfId="9701"/>
    <cellStyle name="Comma 5 3 3 2 2 2 2" xfId="19969"/>
    <cellStyle name="Comma 5 3 3 2 2 2 2 2" xfId="40498"/>
    <cellStyle name="Comma 5 3 3 2 2 2 3" xfId="30233"/>
    <cellStyle name="Comma 5 3 3 2 2 3" xfId="14713"/>
    <cellStyle name="Comma 5 3 3 2 2 3 2" xfId="35242"/>
    <cellStyle name="Comma 5 3 3 2 2 4" xfId="24977"/>
    <cellStyle name="Comma 5 3 3 2 2 5" xfId="45769"/>
    <cellStyle name="Comma 5 3 3 2 3" xfId="7213"/>
    <cellStyle name="Comma 5 3 3 2 3 2" xfId="17481"/>
    <cellStyle name="Comma 5 3 3 2 3 2 2" xfId="38010"/>
    <cellStyle name="Comma 5 3 3 2 3 3" xfId="27745"/>
    <cellStyle name="Comma 5 3 3 2 4" xfId="12225"/>
    <cellStyle name="Comma 5 3 3 2 4 2" xfId="32754"/>
    <cellStyle name="Comma 5 3 3 2 5" xfId="22489"/>
    <cellStyle name="Comma 5 3 3 2 6" xfId="43281"/>
    <cellStyle name="Comma 5 3 3 3" xfId="3200"/>
    <cellStyle name="Comma 5 3 3 3 2" xfId="8456"/>
    <cellStyle name="Comma 5 3 3 3 2 2" xfId="18724"/>
    <cellStyle name="Comma 5 3 3 3 2 2 2" xfId="39253"/>
    <cellStyle name="Comma 5 3 3 3 2 3" xfId="28988"/>
    <cellStyle name="Comma 5 3 3 3 3" xfId="13468"/>
    <cellStyle name="Comma 5 3 3 3 3 2" xfId="33997"/>
    <cellStyle name="Comma 5 3 3 3 4" xfId="23732"/>
    <cellStyle name="Comma 5 3 3 3 5" xfId="44524"/>
    <cellStyle name="Comma 5 3 3 4" xfId="5968"/>
    <cellStyle name="Comma 5 3 3 4 2" xfId="16236"/>
    <cellStyle name="Comma 5 3 3 4 2 2" xfId="36765"/>
    <cellStyle name="Comma 5 3 3 4 3" xfId="26500"/>
    <cellStyle name="Comma 5 3 3 5" xfId="10980"/>
    <cellStyle name="Comma 5 3 3 5 2" xfId="31509"/>
    <cellStyle name="Comma 5 3 3 6" xfId="21244"/>
    <cellStyle name="Comma 5 3 3 7" xfId="42036"/>
    <cellStyle name="Comma 5 3 4" xfId="1205"/>
    <cellStyle name="Comma 5 3 4 2" xfId="2454"/>
    <cellStyle name="Comma 5 3 4 2 2" xfId="4942"/>
    <cellStyle name="Comma 5 3 4 2 2 2" xfId="10198"/>
    <cellStyle name="Comma 5 3 4 2 2 2 2" xfId="20466"/>
    <cellStyle name="Comma 5 3 4 2 2 2 2 2" xfId="40995"/>
    <cellStyle name="Comma 5 3 4 2 2 2 3" xfId="30730"/>
    <cellStyle name="Comma 5 3 4 2 2 3" xfId="15210"/>
    <cellStyle name="Comma 5 3 4 2 2 3 2" xfId="35739"/>
    <cellStyle name="Comma 5 3 4 2 2 4" xfId="25474"/>
    <cellStyle name="Comma 5 3 4 2 2 5" xfId="46266"/>
    <cellStyle name="Comma 5 3 4 2 3" xfId="7710"/>
    <cellStyle name="Comma 5 3 4 2 3 2" xfId="17978"/>
    <cellStyle name="Comma 5 3 4 2 3 2 2" xfId="38507"/>
    <cellStyle name="Comma 5 3 4 2 3 3" xfId="28242"/>
    <cellStyle name="Comma 5 3 4 2 4" xfId="12722"/>
    <cellStyle name="Comma 5 3 4 2 4 2" xfId="33251"/>
    <cellStyle name="Comma 5 3 4 2 5" xfId="22986"/>
    <cellStyle name="Comma 5 3 4 2 6" xfId="43778"/>
    <cellStyle name="Comma 5 3 4 3" xfId="3697"/>
    <cellStyle name="Comma 5 3 4 3 2" xfId="8953"/>
    <cellStyle name="Comma 5 3 4 3 2 2" xfId="19221"/>
    <cellStyle name="Comma 5 3 4 3 2 2 2" xfId="39750"/>
    <cellStyle name="Comma 5 3 4 3 2 3" xfId="29485"/>
    <cellStyle name="Comma 5 3 4 3 3" xfId="13965"/>
    <cellStyle name="Comma 5 3 4 3 3 2" xfId="34494"/>
    <cellStyle name="Comma 5 3 4 3 4" xfId="24229"/>
    <cellStyle name="Comma 5 3 4 3 5" xfId="45021"/>
    <cellStyle name="Comma 5 3 4 4" xfId="6465"/>
    <cellStyle name="Comma 5 3 4 4 2" xfId="16733"/>
    <cellStyle name="Comma 5 3 4 4 2 2" xfId="37262"/>
    <cellStyle name="Comma 5 3 4 4 3" xfId="26997"/>
    <cellStyle name="Comma 5 3 4 5" xfId="11477"/>
    <cellStyle name="Comma 5 3 4 5 2" xfId="32006"/>
    <cellStyle name="Comma 5 3 4 6" xfId="21741"/>
    <cellStyle name="Comma 5 3 4 7" xfId="42533"/>
    <cellStyle name="Comma 5 3 5" xfId="1458"/>
    <cellStyle name="Comma 5 3 5 2" xfId="3947"/>
    <cellStyle name="Comma 5 3 5 2 2" xfId="9203"/>
    <cellStyle name="Comma 5 3 5 2 2 2" xfId="19471"/>
    <cellStyle name="Comma 5 3 5 2 2 2 2" xfId="40000"/>
    <cellStyle name="Comma 5 3 5 2 2 3" xfId="29735"/>
    <cellStyle name="Comma 5 3 5 2 3" xfId="14215"/>
    <cellStyle name="Comma 5 3 5 2 3 2" xfId="34744"/>
    <cellStyle name="Comma 5 3 5 2 4" xfId="24479"/>
    <cellStyle name="Comma 5 3 5 2 5" xfId="45271"/>
    <cellStyle name="Comma 5 3 5 3" xfId="6715"/>
    <cellStyle name="Comma 5 3 5 3 2" xfId="16983"/>
    <cellStyle name="Comma 5 3 5 3 2 2" xfId="37512"/>
    <cellStyle name="Comma 5 3 5 3 3" xfId="27247"/>
    <cellStyle name="Comma 5 3 5 4" xfId="11727"/>
    <cellStyle name="Comma 5 3 5 4 2" xfId="32256"/>
    <cellStyle name="Comma 5 3 5 5" xfId="21991"/>
    <cellStyle name="Comma 5 3 5 6" xfId="42783"/>
    <cellStyle name="Comma 5 3 6" xfId="2702"/>
    <cellStyle name="Comma 5 3 6 2" xfId="7958"/>
    <cellStyle name="Comma 5 3 6 2 2" xfId="18226"/>
    <cellStyle name="Comma 5 3 6 2 2 2" xfId="38755"/>
    <cellStyle name="Comma 5 3 6 2 3" xfId="28490"/>
    <cellStyle name="Comma 5 3 6 3" xfId="12970"/>
    <cellStyle name="Comma 5 3 6 3 2" xfId="33499"/>
    <cellStyle name="Comma 5 3 6 4" xfId="23234"/>
    <cellStyle name="Comma 5 3 6 5" xfId="44026"/>
    <cellStyle name="Comma 5 3 7" xfId="5470"/>
    <cellStyle name="Comma 5 3 7 2" xfId="15738"/>
    <cellStyle name="Comma 5 3 7 2 2" xfId="36267"/>
    <cellStyle name="Comma 5 3 7 3" xfId="26002"/>
    <cellStyle name="Comma 5 3 7 4" xfId="41538"/>
    <cellStyle name="Comma 5 3 8" xfId="5222"/>
    <cellStyle name="Comma 5 3 8 2" xfId="15490"/>
    <cellStyle name="Comma 5 3 8 2 2" xfId="36019"/>
    <cellStyle name="Comma 5 3 8 3" xfId="25754"/>
    <cellStyle name="Comma 5 3 9" xfId="10482"/>
    <cellStyle name="Comma 5 3 9 2" xfId="31011"/>
    <cellStyle name="Comma 5 4" xfId="339"/>
    <cellStyle name="Comma 5 4 2" xfId="840"/>
    <cellStyle name="Comma 5 4 2 2" xfId="2089"/>
    <cellStyle name="Comma 5 4 2 2 2" xfId="4577"/>
    <cellStyle name="Comma 5 4 2 2 2 2" xfId="9833"/>
    <cellStyle name="Comma 5 4 2 2 2 2 2" xfId="20101"/>
    <cellStyle name="Comma 5 4 2 2 2 2 2 2" xfId="40630"/>
    <cellStyle name="Comma 5 4 2 2 2 2 3" xfId="30365"/>
    <cellStyle name="Comma 5 4 2 2 2 3" xfId="14845"/>
    <cellStyle name="Comma 5 4 2 2 2 3 2" xfId="35374"/>
    <cellStyle name="Comma 5 4 2 2 2 4" xfId="25109"/>
    <cellStyle name="Comma 5 4 2 2 2 5" xfId="45901"/>
    <cellStyle name="Comma 5 4 2 2 3" xfId="7345"/>
    <cellStyle name="Comma 5 4 2 2 3 2" xfId="17613"/>
    <cellStyle name="Comma 5 4 2 2 3 2 2" xfId="38142"/>
    <cellStyle name="Comma 5 4 2 2 3 3" xfId="27877"/>
    <cellStyle name="Comma 5 4 2 2 4" xfId="12357"/>
    <cellStyle name="Comma 5 4 2 2 4 2" xfId="32886"/>
    <cellStyle name="Comma 5 4 2 2 5" xfId="22621"/>
    <cellStyle name="Comma 5 4 2 2 6" xfId="43413"/>
    <cellStyle name="Comma 5 4 2 3" xfId="3332"/>
    <cellStyle name="Comma 5 4 2 3 2" xfId="8588"/>
    <cellStyle name="Comma 5 4 2 3 2 2" xfId="18856"/>
    <cellStyle name="Comma 5 4 2 3 2 2 2" xfId="39385"/>
    <cellStyle name="Comma 5 4 2 3 2 3" xfId="29120"/>
    <cellStyle name="Comma 5 4 2 3 3" xfId="13600"/>
    <cellStyle name="Comma 5 4 2 3 3 2" xfId="34129"/>
    <cellStyle name="Comma 5 4 2 3 4" xfId="23864"/>
    <cellStyle name="Comma 5 4 2 3 5" xfId="44656"/>
    <cellStyle name="Comma 5 4 2 4" xfId="6100"/>
    <cellStyle name="Comma 5 4 2 4 2" xfId="16368"/>
    <cellStyle name="Comma 5 4 2 4 2 2" xfId="36897"/>
    <cellStyle name="Comma 5 4 2 4 3" xfId="26632"/>
    <cellStyle name="Comma 5 4 2 5" xfId="11112"/>
    <cellStyle name="Comma 5 4 2 5 2" xfId="31641"/>
    <cellStyle name="Comma 5 4 2 6" xfId="21376"/>
    <cellStyle name="Comma 5 4 2 7" xfId="42168"/>
    <cellStyle name="Comma 5 4 3" xfId="1590"/>
    <cellStyle name="Comma 5 4 3 2" xfId="4079"/>
    <cellStyle name="Comma 5 4 3 2 2" xfId="9335"/>
    <cellStyle name="Comma 5 4 3 2 2 2" xfId="19603"/>
    <cellStyle name="Comma 5 4 3 2 2 2 2" xfId="40132"/>
    <cellStyle name="Comma 5 4 3 2 2 3" xfId="29867"/>
    <cellStyle name="Comma 5 4 3 2 3" xfId="14347"/>
    <cellStyle name="Comma 5 4 3 2 3 2" xfId="34876"/>
    <cellStyle name="Comma 5 4 3 2 4" xfId="24611"/>
    <cellStyle name="Comma 5 4 3 2 5" xfId="45403"/>
    <cellStyle name="Comma 5 4 3 3" xfId="6847"/>
    <cellStyle name="Comma 5 4 3 3 2" xfId="17115"/>
    <cellStyle name="Comma 5 4 3 3 2 2" xfId="37644"/>
    <cellStyle name="Comma 5 4 3 3 3" xfId="27379"/>
    <cellStyle name="Comma 5 4 3 4" xfId="11859"/>
    <cellStyle name="Comma 5 4 3 4 2" xfId="32388"/>
    <cellStyle name="Comma 5 4 3 5" xfId="22123"/>
    <cellStyle name="Comma 5 4 3 6" xfId="42915"/>
    <cellStyle name="Comma 5 4 4" xfId="2834"/>
    <cellStyle name="Comma 5 4 4 2" xfId="8090"/>
    <cellStyle name="Comma 5 4 4 2 2" xfId="18358"/>
    <cellStyle name="Comma 5 4 4 2 2 2" xfId="38887"/>
    <cellStyle name="Comma 5 4 4 2 3" xfId="28622"/>
    <cellStyle name="Comma 5 4 4 3" xfId="13102"/>
    <cellStyle name="Comma 5 4 4 3 2" xfId="33631"/>
    <cellStyle name="Comma 5 4 4 4" xfId="23366"/>
    <cellStyle name="Comma 5 4 4 5" xfId="44158"/>
    <cellStyle name="Comma 5 4 5" xfId="5602"/>
    <cellStyle name="Comma 5 4 5 2" xfId="15870"/>
    <cellStyle name="Comma 5 4 5 2 2" xfId="36399"/>
    <cellStyle name="Comma 5 4 5 3" xfId="26134"/>
    <cellStyle name="Comma 5 4 6" xfId="10614"/>
    <cellStyle name="Comma 5 4 6 2" xfId="31143"/>
    <cellStyle name="Comma 5 4 7" xfId="20878"/>
    <cellStyle name="Comma 5 4 8" xfId="41670"/>
    <cellStyle name="Comma 5 5" xfId="591"/>
    <cellStyle name="Comma 5 5 2" xfId="1840"/>
    <cellStyle name="Comma 5 5 2 2" xfId="4328"/>
    <cellStyle name="Comma 5 5 2 2 2" xfId="9584"/>
    <cellStyle name="Comma 5 5 2 2 2 2" xfId="19852"/>
    <cellStyle name="Comma 5 5 2 2 2 2 2" xfId="40381"/>
    <cellStyle name="Comma 5 5 2 2 2 3" xfId="30116"/>
    <cellStyle name="Comma 5 5 2 2 3" xfId="14596"/>
    <cellStyle name="Comma 5 5 2 2 3 2" xfId="35125"/>
    <cellStyle name="Comma 5 5 2 2 4" xfId="24860"/>
    <cellStyle name="Comma 5 5 2 2 5" xfId="45652"/>
    <cellStyle name="Comma 5 5 2 3" xfId="7096"/>
    <cellStyle name="Comma 5 5 2 3 2" xfId="17364"/>
    <cellStyle name="Comma 5 5 2 3 2 2" xfId="37893"/>
    <cellStyle name="Comma 5 5 2 3 3" xfId="27628"/>
    <cellStyle name="Comma 5 5 2 4" xfId="12108"/>
    <cellStyle name="Comma 5 5 2 4 2" xfId="32637"/>
    <cellStyle name="Comma 5 5 2 5" xfId="22372"/>
    <cellStyle name="Comma 5 5 2 6" xfId="43164"/>
    <cellStyle name="Comma 5 5 3" xfId="3083"/>
    <cellStyle name="Comma 5 5 3 2" xfId="8339"/>
    <cellStyle name="Comma 5 5 3 2 2" xfId="18607"/>
    <cellStyle name="Comma 5 5 3 2 2 2" xfId="39136"/>
    <cellStyle name="Comma 5 5 3 2 3" xfId="28871"/>
    <cellStyle name="Comma 5 5 3 3" xfId="13351"/>
    <cellStyle name="Comma 5 5 3 3 2" xfId="33880"/>
    <cellStyle name="Comma 5 5 3 4" xfId="23615"/>
    <cellStyle name="Comma 5 5 3 5" xfId="44407"/>
    <cellStyle name="Comma 5 5 4" xfId="5851"/>
    <cellStyle name="Comma 5 5 4 2" xfId="16119"/>
    <cellStyle name="Comma 5 5 4 2 2" xfId="36648"/>
    <cellStyle name="Comma 5 5 4 3" xfId="26383"/>
    <cellStyle name="Comma 5 5 5" xfId="10863"/>
    <cellStyle name="Comma 5 5 5 2" xfId="31392"/>
    <cellStyle name="Comma 5 5 6" xfId="21127"/>
    <cellStyle name="Comma 5 5 7" xfId="41919"/>
    <cellStyle name="Comma 5 6" xfId="1088"/>
    <cellStyle name="Comma 5 6 2" xfId="2337"/>
    <cellStyle name="Comma 5 6 2 2" xfId="4825"/>
    <cellStyle name="Comma 5 6 2 2 2" xfId="10081"/>
    <cellStyle name="Comma 5 6 2 2 2 2" xfId="20349"/>
    <cellStyle name="Comma 5 6 2 2 2 2 2" xfId="40878"/>
    <cellStyle name="Comma 5 6 2 2 2 3" xfId="30613"/>
    <cellStyle name="Comma 5 6 2 2 3" xfId="15093"/>
    <cellStyle name="Comma 5 6 2 2 3 2" xfId="35622"/>
    <cellStyle name="Comma 5 6 2 2 4" xfId="25357"/>
    <cellStyle name="Comma 5 6 2 2 5" xfId="46149"/>
    <cellStyle name="Comma 5 6 2 3" xfId="7593"/>
    <cellStyle name="Comma 5 6 2 3 2" xfId="17861"/>
    <cellStyle name="Comma 5 6 2 3 2 2" xfId="38390"/>
    <cellStyle name="Comma 5 6 2 3 3" xfId="28125"/>
    <cellStyle name="Comma 5 6 2 4" xfId="12605"/>
    <cellStyle name="Comma 5 6 2 4 2" xfId="33134"/>
    <cellStyle name="Comma 5 6 2 5" xfId="22869"/>
    <cellStyle name="Comma 5 6 2 6" xfId="43661"/>
    <cellStyle name="Comma 5 6 3" xfId="3580"/>
    <cellStyle name="Comma 5 6 3 2" xfId="8836"/>
    <cellStyle name="Comma 5 6 3 2 2" xfId="19104"/>
    <cellStyle name="Comma 5 6 3 2 2 2" xfId="39633"/>
    <cellStyle name="Comma 5 6 3 2 3" xfId="29368"/>
    <cellStyle name="Comma 5 6 3 3" xfId="13848"/>
    <cellStyle name="Comma 5 6 3 3 2" xfId="34377"/>
    <cellStyle name="Comma 5 6 3 4" xfId="24112"/>
    <cellStyle name="Comma 5 6 3 5" xfId="44904"/>
    <cellStyle name="Comma 5 6 4" xfId="6348"/>
    <cellStyle name="Comma 5 6 4 2" xfId="16616"/>
    <cellStyle name="Comma 5 6 4 2 2" xfId="37145"/>
    <cellStyle name="Comma 5 6 4 3" xfId="26880"/>
    <cellStyle name="Comma 5 6 5" xfId="11360"/>
    <cellStyle name="Comma 5 6 5 2" xfId="31889"/>
    <cellStyle name="Comma 5 6 6" xfId="21624"/>
    <cellStyle name="Comma 5 6 7" xfId="42416"/>
    <cellStyle name="Comma 5 7" xfId="1341"/>
    <cellStyle name="Comma 5 7 2" xfId="3830"/>
    <cellStyle name="Comma 5 7 2 2" xfId="9086"/>
    <cellStyle name="Comma 5 7 2 2 2" xfId="19354"/>
    <cellStyle name="Comma 5 7 2 2 2 2" xfId="39883"/>
    <cellStyle name="Comma 5 7 2 2 3" xfId="29618"/>
    <cellStyle name="Comma 5 7 2 3" xfId="14098"/>
    <cellStyle name="Comma 5 7 2 3 2" xfId="34627"/>
    <cellStyle name="Comma 5 7 2 4" xfId="24362"/>
    <cellStyle name="Comma 5 7 2 5" xfId="45154"/>
    <cellStyle name="Comma 5 7 3" xfId="6598"/>
    <cellStyle name="Comma 5 7 3 2" xfId="16866"/>
    <cellStyle name="Comma 5 7 3 2 2" xfId="37395"/>
    <cellStyle name="Comma 5 7 3 3" xfId="27130"/>
    <cellStyle name="Comma 5 7 4" xfId="11610"/>
    <cellStyle name="Comma 5 7 4 2" xfId="32139"/>
    <cellStyle name="Comma 5 7 5" xfId="21874"/>
    <cellStyle name="Comma 5 7 6" xfId="42666"/>
    <cellStyle name="Comma 5 8" xfId="2585"/>
    <cellStyle name="Comma 5 8 2" xfId="7841"/>
    <cellStyle name="Comma 5 8 2 2" xfId="18109"/>
    <cellStyle name="Comma 5 8 2 2 2" xfId="38638"/>
    <cellStyle name="Comma 5 8 2 3" xfId="28373"/>
    <cellStyle name="Comma 5 8 3" xfId="12853"/>
    <cellStyle name="Comma 5 8 3 2" xfId="33382"/>
    <cellStyle name="Comma 5 8 4" xfId="23117"/>
    <cellStyle name="Comma 5 8 5" xfId="43909"/>
    <cellStyle name="Comma 5 9" xfId="5353"/>
    <cellStyle name="Comma 5 9 2" xfId="15621"/>
    <cellStyle name="Comma 5 9 2 2" xfId="36150"/>
    <cellStyle name="Comma 5 9 3" xfId="25885"/>
    <cellStyle name="Comma 5 9 4" xfId="41421"/>
    <cellStyle name="Comma 6" xfId="117"/>
    <cellStyle name="Comma 7" xfId="311"/>
    <cellStyle name="Comma 8" xfId="563"/>
    <cellStyle name="Comma 9" xfId="1299"/>
    <cellStyle name="Comma 9 2" xfId="3791"/>
    <cellStyle name="Comma 9 2 2" xfId="9047"/>
    <cellStyle name="Comma 9 2 2 2" xfId="19315"/>
    <cellStyle name="Comma 9 2 2 2 2" xfId="39844"/>
    <cellStyle name="Comma 9 2 2 3" xfId="29579"/>
    <cellStyle name="Comma 9 2 3" xfId="14059"/>
    <cellStyle name="Comma 9 2 3 2" xfId="34588"/>
    <cellStyle name="Comma 9 2 4" xfId="24323"/>
    <cellStyle name="Comma 9 2 5" xfId="45115"/>
    <cellStyle name="Comma 9 3" xfId="6559"/>
    <cellStyle name="Comma 9 3 2" xfId="16827"/>
    <cellStyle name="Comma 9 3 2 2" xfId="37356"/>
    <cellStyle name="Comma 9 3 3" xfId="27091"/>
    <cellStyle name="Comma 9 4" xfId="11571"/>
    <cellStyle name="Comma 9 4 2" xfId="32100"/>
    <cellStyle name="Comma 9 5" xfId="21835"/>
    <cellStyle name="Comma 9 6" xfId="42627"/>
    <cellStyle name="Currency 2" xfId="103"/>
    <cellStyle name="Currency 2 10" xfId="10386"/>
    <cellStyle name="Currency 2 10 2" xfId="30915"/>
    <cellStyle name="Currency 2 11" xfId="20650"/>
    <cellStyle name="Currency 2 12" xfId="41194"/>
    <cellStyle name="Currency 2 2" xfId="224"/>
    <cellStyle name="Currency 2 2 10" xfId="20767"/>
    <cellStyle name="Currency 2 2 11" xfId="41311"/>
    <cellStyle name="Currency 2 2 2" xfId="477"/>
    <cellStyle name="Currency 2 2 2 2" xfId="978"/>
    <cellStyle name="Currency 2 2 2 2 2" xfId="2227"/>
    <cellStyle name="Currency 2 2 2 2 2 2" xfId="4715"/>
    <cellStyle name="Currency 2 2 2 2 2 2 2" xfId="9971"/>
    <cellStyle name="Currency 2 2 2 2 2 2 2 2" xfId="20239"/>
    <cellStyle name="Currency 2 2 2 2 2 2 2 2 2" xfId="40768"/>
    <cellStyle name="Currency 2 2 2 2 2 2 2 3" xfId="30503"/>
    <cellStyle name="Currency 2 2 2 2 2 2 3" xfId="14983"/>
    <cellStyle name="Currency 2 2 2 2 2 2 3 2" xfId="35512"/>
    <cellStyle name="Currency 2 2 2 2 2 2 4" xfId="25247"/>
    <cellStyle name="Currency 2 2 2 2 2 2 5" xfId="46039"/>
    <cellStyle name="Currency 2 2 2 2 2 3" xfId="7483"/>
    <cellStyle name="Currency 2 2 2 2 2 3 2" xfId="17751"/>
    <cellStyle name="Currency 2 2 2 2 2 3 2 2" xfId="38280"/>
    <cellStyle name="Currency 2 2 2 2 2 3 3" xfId="28015"/>
    <cellStyle name="Currency 2 2 2 2 2 4" xfId="12495"/>
    <cellStyle name="Currency 2 2 2 2 2 4 2" xfId="33024"/>
    <cellStyle name="Currency 2 2 2 2 2 5" xfId="22759"/>
    <cellStyle name="Currency 2 2 2 2 2 6" xfId="43551"/>
    <cellStyle name="Currency 2 2 2 2 3" xfId="3470"/>
    <cellStyle name="Currency 2 2 2 2 3 2" xfId="8726"/>
    <cellStyle name="Currency 2 2 2 2 3 2 2" xfId="18994"/>
    <cellStyle name="Currency 2 2 2 2 3 2 2 2" xfId="39523"/>
    <cellStyle name="Currency 2 2 2 2 3 2 3" xfId="29258"/>
    <cellStyle name="Currency 2 2 2 2 3 3" xfId="13738"/>
    <cellStyle name="Currency 2 2 2 2 3 3 2" xfId="34267"/>
    <cellStyle name="Currency 2 2 2 2 3 4" xfId="24002"/>
    <cellStyle name="Currency 2 2 2 2 3 5" xfId="44794"/>
    <cellStyle name="Currency 2 2 2 2 4" xfId="6238"/>
    <cellStyle name="Currency 2 2 2 2 4 2" xfId="16506"/>
    <cellStyle name="Currency 2 2 2 2 4 2 2" xfId="37035"/>
    <cellStyle name="Currency 2 2 2 2 4 3" xfId="26770"/>
    <cellStyle name="Currency 2 2 2 2 5" xfId="11250"/>
    <cellStyle name="Currency 2 2 2 2 5 2" xfId="31779"/>
    <cellStyle name="Currency 2 2 2 2 6" xfId="21514"/>
    <cellStyle name="Currency 2 2 2 2 7" xfId="42306"/>
    <cellStyle name="Currency 2 2 2 3" xfId="1728"/>
    <cellStyle name="Currency 2 2 2 3 2" xfId="4217"/>
    <cellStyle name="Currency 2 2 2 3 2 2" xfId="9473"/>
    <cellStyle name="Currency 2 2 2 3 2 2 2" xfId="19741"/>
    <cellStyle name="Currency 2 2 2 3 2 2 2 2" xfId="40270"/>
    <cellStyle name="Currency 2 2 2 3 2 2 3" xfId="30005"/>
    <cellStyle name="Currency 2 2 2 3 2 3" xfId="14485"/>
    <cellStyle name="Currency 2 2 2 3 2 3 2" xfId="35014"/>
    <cellStyle name="Currency 2 2 2 3 2 4" xfId="24749"/>
    <cellStyle name="Currency 2 2 2 3 2 5" xfId="45541"/>
    <cellStyle name="Currency 2 2 2 3 3" xfId="6985"/>
    <cellStyle name="Currency 2 2 2 3 3 2" xfId="17253"/>
    <cellStyle name="Currency 2 2 2 3 3 2 2" xfId="37782"/>
    <cellStyle name="Currency 2 2 2 3 3 3" xfId="27517"/>
    <cellStyle name="Currency 2 2 2 3 4" xfId="11997"/>
    <cellStyle name="Currency 2 2 2 3 4 2" xfId="32526"/>
    <cellStyle name="Currency 2 2 2 3 5" xfId="22261"/>
    <cellStyle name="Currency 2 2 2 3 6" xfId="43053"/>
    <cellStyle name="Currency 2 2 2 4" xfId="2972"/>
    <cellStyle name="Currency 2 2 2 4 2" xfId="8228"/>
    <cellStyle name="Currency 2 2 2 4 2 2" xfId="18496"/>
    <cellStyle name="Currency 2 2 2 4 2 2 2" xfId="39025"/>
    <cellStyle name="Currency 2 2 2 4 2 3" xfId="28760"/>
    <cellStyle name="Currency 2 2 2 4 3" xfId="13240"/>
    <cellStyle name="Currency 2 2 2 4 3 2" xfId="33769"/>
    <cellStyle name="Currency 2 2 2 4 4" xfId="23504"/>
    <cellStyle name="Currency 2 2 2 4 5" xfId="44296"/>
    <cellStyle name="Currency 2 2 2 5" xfId="5740"/>
    <cellStyle name="Currency 2 2 2 5 2" xfId="16008"/>
    <cellStyle name="Currency 2 2 2 5 2 2" xfId="36537"/>
    <cellStyle name="Currency 2 2 2 5 3" xfId="26272"/>
    <cellStyle name="Currency 2 2 2 6" xfId="10752"/>
    <cellStyle name="Currency 2 2 2 6 2" xfId="31281"/>
    <cellStyle name="Currency 2 2 2 7" xfId="21016"/>
    <cellStyle name="Currency 2 2 2 8" xfId="41808"/>
    <cellStyle name="Currency 2 2 3" xfId="729"/>
    <cellStyle name="Currency 2 2 3 2" xfId="1978"/>
    <cellStyle name="Currency 2 2 3 2 2" xfId="4466"/>
    <cellStyle name="Currency 2 2 3 2 2 2" xfId="9722"/>
    <cellStyle name="Currency 2 2 3 2 2 2 2" xfId="19990"/>
    <cellStyle name="Currency 2 2 3 2 2 2 2 2" xfId="40519"/>
    <cellStyle name="Currency 2 2 3 2 2 2 3" xfId="30254"/>
    <cellStyle name="Currency 2 2 3 2 2 3" xfId="14734"/>
    <cellStyle name="Currency 2 2 3 2 2 3 2" xfId="35263"/>
    <cellStyle name="Currency 2 2 3 2 2 4" xfId="24998"/>
    <cellStyle name="Currency 2 2 3 2 2 5" xfId="45790"/>
    <cellStyle name="Currency 2 2 3 2 3" xfId="7234"/>
    <cellStyle name="Currency 2 2 3 2 3 2" xfId="17502"/>
    <cellStyle name="Currency 2 2 3 2 3 2 2" xfId="38031"/>
    <cellStyle name="Currency 2 2 3 2 3 3" xfId="27766"/>
    <cellStyle name="Currency 2 2 3 2 4" xfId="12246"/>
    <cellStyle name="Currency 2 2 3 2 4 2" xfId="32775"/>
    <cellStyle name="Currency 2 2 3 2 5" xfId="22510"/>
    <cellStyle name="Currency 2 2 3 2 6" xfId="43302"/>
    <cellStyle name="Currency 2 2 3 3" xfId="3221"/>
    <cellStyle name="Currency 2 2 3 3 2" xfId="8477"/>
    <cellStyle name="Currency 2 2 3 3 2 2" xfId="18745"/>
    <cellStyle name="Currency 2 2 3 3 2 2 2" xfId="39274"/>
    <cellStyle name="Currency 2 2 3 3 2 3" xfId="29009"/>
    <cellStyle name="Currency 2 2 3 3 3" xfId="13489"/>
    <cellStyle name="Currency 2 2 3 3 3 2" xfId="34018"/>
    <cellStyle name="Currency 2 2 3 3 4" xfId="23753"/>
    <cellStyle name="Currency 2 2 3 3 5" xfId="44545"/>
    <cellStyle name="Currency 2 2 3 4" xfId="5989"/>
    <cellStyle name="Currency 2 2 3 4 2" xfId="16257"/>
    <cellStyle name="Currency 2 2 3 4 2 2" xfId="36786"/>
    <cellStyle name="Currency 2 2 3 4 3" xfId="26521"/>
    <cellStyle name="Currency 2 2 3 5" xfId="11001"/>
    <cellStyle name="Currency 2 2 3 5 2" xfId="31530"/>
    <cellStyle name="Currency 2 2 3 6" xfId="21265"/>
    <cellStyle name="Currency 2 2 3 7" xfId="42057"/>
    <cellStyle name="Currency 2 2 4" xfId="1226"/>
    <cellStyle name="Currency 2 2 4 2" xfId="2475"/>
    <cellStyle name="Currency 2 2 4 2 2" xfId="4963"/>
    <cellStyle name="Currency 2 2 4 2 2 2" xfId="10219"/>
    <cellStyle name="Currency 2 2 4 2 2 2 2" xfId="20487"/>
    <cellStyle name="Currency 2 2 4 2 2 2 2 2" xfId="41016"/>
    <cellStyle name="Currency 2 2 4 2 2 2 3" xfId="30751"/>
    <cellStyle name="Currency 2 2 4 2 2 3" xfId="15231"/>
    <cellStyle name="Currency 2 2 4 2 2 3 2" xfId="35760"/>
    <cellStyle name="Currency 2 2 4 2 2 4" xfId="25495"/>
    <cellStyle name="Currency 2 2 4 2 2 5" xfId="46287"/>
    <cellStyle name="Currency 2 2 4 2 3" xfId="7731"/>
    <cellStyle name="Currency 2 2 4 2 3 2" xfId="17999"/>
    <cellStyle name="Currency 2 2 4 2 3 2 2" xfId="38528"/>
    <cellStyle name="Currency 2 2 4 2 3 3" xfId="28263"/>
    <cellStyle name="Currency 2 2 4 2 4" xfId="12743"/>
    <cellStyle name="Currency 2 2 4 2 4 2" xfId="33272"/>
    <cellStyle name="Currency 2 2 4 2 5" xfId="23007"/>
    <cellStyle name="Currency 2 2 4 2 6" xfId="43799"/>
    <cellStyle name="Currency 2 2 4 3" xfId="3718"/>
    <cellStyle name="Currency 2 2 4 3 2" xfId="8974"/>
    <cellStyle name="Currency 2 2 4 3 2 2" xfId="19242"/>
    <cellStyle name="Currency 2 2 4 3 2 2 2" xfId="39771"/>
    <cellStyle name="Currency 2 2 4 3 2 3" xfId="29506"/>
    <cellStyle name="Currency 2 2 4 3 3" xfId="13986"/>
    <cellStyle name="Currency 2 2 4 3 3 2" xfId="34515"/>
    <cellStyle name="Currency 2 2 4 3 4" xfId="24250"/>
    <cellStyle name="Currency 2 2 4 3 5" xfId="45042"/>
    <cellStyle name="Currency 2 2 4 4" xfId="6486"/>
    <cellStyle name="Currency 2 2 4 4 2" xfId="16754"/>
    <cellStyle name="Currency 2 2 4 4 2 2" xfId="37283"/>
    <cellStyle name="Currency 2 2 4 4 3" xfId="27018"/>
    <cellStyle name="Currency 2 2 4 5" xfId="11498"/>
    <cellStyle name="Currency 2 2 4 5 2" xfId="32027"/>
    <cellStyle name="Currency 2 2 4 6" xfId="21762"/>
    <cellStyle name="Currency 2 2 4 7" xfId="42554"/>
    <cellStyle name="Currency 2 2 5" xfId="1479"/>
    <cellStyle name="Currency 2 2 5 2" xfId="3968"/>
    <cellStyle name="Currency 2 2 5 2 2" xfId="9224"/>
    <cellStyle name="Currency 2 2 5 2 2 2" xfId="19492"/>
    <cellStyle name="Currency 2 2 5 2 2 2 2" xfId="40021"/>
    <cellStyle name="Currency 2 2 5 2 2 3" xfId="29756"/>
    <cellStyle name="Currency 2 2 5 2 3" xfId="14236"/>
    <cellStyle name="Currency 2 2 5 2 3 2" xfId="34765"/>
    <cellStyle name="Currency 2 2 5 2 4" xfId="24500"/>
    <cellStyle name="Currency 2 2 5 2 5" xfId="45292"/>
    <cellStyle name="Currency 2 2 5 3" xfId="6736"/>
    <cellStyle name="Currency 2 2 5 3 2" xfId="17004"/>
    <cellStyle name="Currency 2 2 5 3 2 2" xfId="37533"/>
    <cellStyle name="Currency 2 2 5 3 3" xfId="27268"/>
    <cellStyle name="Currency 2 2 5 4" xfId="11748"/>
    <cellStyle name="Currency 2 2 5 4 2" xfId="32277"/>
    <cellStyle name="Currency 2 2 5 5" xfId="22012"/>
    <cellStyle name="Currency 2 2 5 6" xfId="42804"/>
    <cellStyle name="Currency 2 2 6" xfId="2723"/>
    <cellStyle name="Currency 2 2 6 2" xfId="7979"/>
    <cellStyle name="Currency 2 2 6 2 2" xfId="18247"/>
    <cellStyle name="Currency 2 2 6 2 2 2" xfId="38776"/>
    <cellStyle name="Currency 2 2 6 2 3" xfId="28511"/>
    <cellStyle name="Currency 2 2 6 3" xfId="12991"/>
    <cellStyle name="Currency 2 2 6 3 2" xfId="33520"/>
    <cellStyle name="Currency 2 2 6 4" xfId="23255"/>
    <cellStyle name="Currency 2 2 6 5" xfId="44047"/>
    <cellStyle name="Currency 2 2 7" xfId="5491"/>
    <cellStyle name="Currency 2 2 7 2" xfId="15759"/>
    <cellStyle name="Currency 2 2 7 2 2" xfId="36288"/>
    <cellStyle name="Currency 2 2 7 3" xfId="26023"/>
    <cellStyle name="Currency 2 2 7 4" xfId="41559"/>
    <cellStyle name="Currency 2 2 8" xfId="5243"/>
    <cellStyle name="Currency 2 2 8 2" xfId="15511"/>
    <cellStyle name="Currency 2 2 8 2 2" xfId="36040"/>
    <cellStyle name="Currency 2 2 8 3" xfId="25775"/>
    <cellStyle name="Currency 2 2 9" xfId="10503"/>
    <cellStyle name="Currency 2 2 9 2" xfId="31032"/>
    <cellStyle name="Currency 2 3" xfId="360"/>
    <cellStyle name="Currency 2 3 2" xfId="861"/>
    <cellStyle name="Currency 2 3 2 2" xfId="2110"/>
    <cellStyle name="Currency 2 3 2 2 2" xfId="4598"/>
    <cellStyle name="Currency 2 3 2 2 2 2" xfId="9854"/>
    <cellStyle name="Currency 2 3 2 2 2 2 2" xfId="20122"/>
    <cellStyle name="Currency 2 3 2 2 2 2 2 2" xfId="40651"/>
    <cellStyle name="Currency 2 3 2 2 2 2 3" xfId="30386"/>
    <cellStyle name="Currency 2 3 2 2 2 3" xfId="14866"/>
    <cellStyle name="Currency 2 3 2 2 2 3 2" xfId="35395"/>
    <cellStyle name="Currency 2 3 2 2 2 4" xfId="25130"/>
    <cellStyle name="Currency 2 3 2 2 2 5" xfId="45922"/>
    <cellStyle name="Currency 2 3 2 2 3" xfId="7366"/>
    <cellStyle name="Currency 2 3 2 2 3 2" xfId="17634"/>
    <cellStyle name="Currency 2 3 2 2 3 2 2" xfId="38163"/>
    <cellStyle name="Currency 2 3 2 2 3 3" xfId="27898"/>
    <cellStyle name="Currency 2 3 2 2 4" xfId="12378"/>
    <cellStyle name="Currency 2 3 2 2 4 2" xfId="32907"/>
    <cellStyle name="Currency 2 3 2 2 5" xfId="22642"/>
    <cellStyle name="Currency 2 3 2 2 6" xfId="43434"/>
    <cellStyle name="Currency 2 3 2 3" xfId="3353"/>
    <cellStyle name="Currency 2 3 2 3 2" xfId="8609"/>
    <cellStyle name="Currency 2 3 2 3 2 2" xfId="18877"/>
    <cellStyle name="Currency 2 3 2 3 2 2 2" xfId="39406"/>
    <cellStyle name="Currency 2 3 2 3 2 3" xfId="29141"/>
    <cellStyle name="Currency 2 3 2 3 3" xfId="13621"/>
    <cellStyle name="Currency 2 3 2 3 3 2" xfId="34150"/>
    <cellStyle name="Currency 2 3 2 3 4" xfId="23885"/>
    <cellStyle name="Currency 2 3 2 3 5" xfId="44677"/>
    <cellStyle name="Currency 2 3 2 4" xfId="6121"/>
    <cellStyle name="Currency 2 3 2 4 2" xfId="16389"/>
    <cellStyle name="Currency 2 3 2 4 2 2" xfId="36918"/>
    <cellStyle name="Currency 2 3 2 4 3" xfId="26653"/>
    <cellStyle name="Currency 2 3 2 5" xfId="11133"/>
    <cellStyle name="Currency 2 3 2 5 2" xfId="31662"/>
    <cellStyle name="Currency 2 3 2 6" xfId="21397"/>
    <cellStyle name="Currency 2 3 2 7" xfId="42189"/>
    <cellStyle name="Currency 2 3 3" xfId="1611"/>
    <cellStyle name="Currency 2 3 3 2" xfId="4100"/>
    <cellStyle name="Currency 2 3 3 2 2" xfId="9356"/>
    <cellStyle name="Currency 2 3 3 2 2 2" xfId="19624"/>
    <cellStyle name="Currency 2 3 3 2 2 2 2" xfId="40153"/>
    <cellStyle name="Currency 2 3 3 2 2 3" xfId="29888"/>
    <cellStyle name="Currency 2 3 3 2 3" xfId="14368"/>
    <cellStyle name="Currency 2 3 3 2 3 2" xfId="34897"/>
    <cellStyle name="Currency 2 3 3 2 4" xfId="24632"/>
    <cellStyle name="Currency 2 3 3 2 5" xfId="45424"/>
    <cellStyle name="Currency 2 3 3 3" xfId="6868"/>
    <cellStyle name="Currency 2 3 3 3 2" xfId="17136"/>
    <cellStyle name="Currency 2 3 3 3 2 2" xfId="37665"/>
    <cellStyle name="Currency 2 3 3 3 3" xfId="27400"/>
    <cellStyle name="Currency 2 3 3 4" xfId="11880"/>
    <cellStyle name="Currency 2 3 3 4 2" xfId="32409"/>
    <cellStyle name="Currency 2 3 3 5" xfId="22144"/>
    <cellStyle name="Currency 2 3 3 6" xfId="42936"/>
    <cellStyle name="Currency 2 3 4" xfId="2855"/>
    <cellStyle name="Currency 2 3 4 2" xfId="8111"/>
    <cellStyle name="Currency 2 3 4 2 2" xfId="18379"/>
    <cellStyle name="Currency 2 3 4 2 2 2" xfId="38908"/>
    <cellStyle name="Currency 2 3 4 2 3" xfId="28643"/>
    <cellStyle name="Currency 2 3 4 3" xfId="13123"/>
    <cellStyle name="Currency 2 3 4 3 2" xfId="33652"/>
    <cellStyle name="Currency 2 3 4 4" xfId="23387"/>
    <cellStyle name="Currency 2 3 4 5" xfId="44179"/>
    <cellStyle name="Currency 2 3 5" xfId="5623"/>
    <cellStyle name="Currency 2 3 5 2" xfId="15891"/>
    <cellStyle name="Currency 2 3 5 2 2" xfId="36420"/>
    <cellStyle name="Currency 2 3 5 3" xfId="26155"/>
    <cellStyle name="Currency 2 3 6" xfId="10635"/>
    <cellStyle name="Currency 2 3 6 2" xfId="31164"/>
    <cellStyle name="Currency 2 3 7" xfId="20899"/>
    <cellStyle name="Currency 2 3 8" xfId="41691"/>
    <cellStyle name="Currency 2 4" xfId="612"/>
    <cellStyle name="Currency 2 4 2" xfId="1861"/>
    <cellStyle name="Currency 2 4 2 2" xfId="4349"/>
    <cellStyle name="Currency 2 4 2 2 2" xfId="9605"/>
    <cellStyle name="Currency 2 4 2 2 2 2" xfId="19873"/>
    <cellStyle name="Currency 2 4 2 2 2 2 2" xfId="40402"/>
    <cellStyle name="Currency 2 4 2 2 2 3" xfId="30137"/>
    <cellStyle name="Currency 2 4 2 2 3" xfId="14617"/>
    <cellStyle name="Currency 2 4 2 2 3 2" xfId="35146"/>
    <cellStyle name="Currency 2 4 2 2 4" xfId="24881"/>
    <cellStyle name="Currency 2 4 2 2 5" xfId="45673"/>
    <cellStyle name="Currency 2 4 2 3" xfId="7117"/>
    <cellStyle name="Currency 2 4 2 3 2" xfId="17385"/>
    <cellStyle name="Currency 2 4 2 3 2 2" xfId="37914"/>
    <cellStyle name="Currency 2 4 2 3 3" xfId="27649"/>
    <cellStyle name="Currency 2 4 2 4" xfId="12129"/>
    <cellStyle name="Currency 2 4 2 4 2" xfId="32658"/>
    <cellStyle name="Currency 2 4 2 5" xfId="22393"/>
    <cellStyle name="Currency 2 4 2 6" xfId="43185"/>
    <cellStyle name="Currency 2 4 3" xfId="3104"/>
    <cellStyle name="Currency 2 4 3 2" xfId="8360"/>
    <cellStyle name="Currency 2 4 3 2 2" xfId="18628"/>
    <cellStyle name="Currency 2 4 3 2 2 2" xfId="39157"/>
    <cellStyle name="Currency 2 4 3 2 3" xfId="28892"/>
    <cellStyle name="Currency 2 4 3 3" xfId="13372"/>
    <cellStyle name="Currency 2 4 3 3 2" xfId="33901"/>
    <cellStyle name="Currency 2 4 3 4" xfId="23636"/>
    <cellStyle name="Currency 2 4 3 5" xfId="44428"/>
    <cellStyle name="Currency 2 4 4" xfId="5872"/>
    <cellStyle name="Currency 2 4 4 2" xfId="16140"/>
    <cellStyle name="Currency 2 4 4 2 2" xfId="36669"/>
    <cellStyle name="Currency 2 4 4 3" xfId="26404"/>
    <cellStyle name="Currency 2 4 5" xfId="10884"/>
    <cellStyle name="Currency 2 4 5 2" xfId="31413"/>
    <cellStyle name="Currency 2 4 6" xfId="21148"/>
    <cellStyle name="Currency 2 4 7" xfId="41940"/>
    <cellStyle name="Currency 2 5" xfId="1109"/>
    <cellStyle name="Currency 2 5 2" xfId="2358"/>
    <cellStyle name="Currency 2 5 2 2" xfId="4846"/>
    <cellStyle name="Currency 2 5 2 2 2" xfId="10102"/>
    <cellStyle name="Currency 2 5 2 2 2 2" xfId="20370"/>
    <cellStyle name="Currency 2 5 2 2 2 2 2" xfId="40899"/>
    <cellStyle name="Currency 2 5 2 2 2 3" xfId="30634"/>
    <cellStyle name="Currency 2 5 2 2 3" xfId="15114"/>
    <cellStyle name="Currency 2 5 2 2 3 2" xfId="35643"/>
    <cellStyle name="Currency 2 5 2 2 4" xfId="25378"/>
    <cellStyle name="Currency 2 5 2 2 5" xfId="46170"/>
    <cellStyle name="Currency 2 5 2 3" xfId="7614"/>
    <cellStyle name="Currency 2 5 2 3 2" xfId="17882"/>
    <cellStyle name="Currency 2 5 2 3 2 2" xfId="38411"/>
    <cellStyle name="Currency 2 5 2 3 3" xfId="28146"/>
    <cellStyle name="Currency 2 5 2 4" xfId="12626"/>
    <cellStyle name="Currency 2 5 2 4 2" xfId="33155"/>
    <cellStyle name="Currency 2 5 2 5" xfId="22890"/>
    <cellStyle name="Currency 2 5 2 6" xfId="43682"/>
    <cellStyle name="Currency 2 5 3" xfId="3601"/>
    <cellStyle name="Currency 2 5 3 2" xfId="8857"/>
    <cellStyle name="Currency 2 5 3 2 2" xfId="19125"/>
    <cellStyle name="Currency 2 5 3 2 2 2" xfId="39654"/>
    <cellStyle name="Currency 2 5 3 2 3" xfId="29389"/>
    <cellStyle name="Currency 2 5 3 3" xfId="13869"/>
    <cellStyle name="Currency 2 5 3 3 2" xfId="34398"/>
    <cellStyle name="Currency 2 5 3 4" xfId="24133"/>
    <cellStyle name="Currency 2 5 3 5" xfId="44925"/>
    <cellStyle name="Currency 2 5 4" xfId="6369"/>
    <cellStyle name="Currency 2 5 4 2" xfId="16637"/>
    <cellStyle name="Currency 2 5 4 2 2" xfId="37166"/>
    <cellStyle name="Currency 2 5 4 3" xfId="26901"/>
    <cellStyle name="Currency 2 5 5" xfId="11381"/>
    <cellStyle name="Currency 2 5 5 2" xfId="31910"/>
    <cellStyle name="Currency 2 5 6" xfId="21645"/>
    <cellStyle name="Currency 2 5 7" xfId="42437"/>
    <cellStyle name="Currency 2 6" xfId="1362"/>
    <cellStyle name="Currency 2 6 2" xfId="3851"/>
    <cellStyle name="Currency 2 6 2 2" xfId="9107"/>
    <cellStyle name="Currency 2 6 2 2 2" xfId="19375"/>
    <cellStyle name="Currency 2 6 2 2 2 2" xfId="39904"/>
    <cellStyle name="Currency 2 6 2 2 3" xfId="29639"/>
    <cellStyle name="Currency 2 6 2 3" xfId="14119"/>
    <cellStyle name="Currency 2 6 2 3 2" xfId="34648"/>
    <cellStyle name="Currency 2 6 2 4" xfId="24383"/>
    <cellStyle name="Currency 2 6 2 5" xfId="45175"/>
    <cellStyle name="Currency 2 6 3" xfId="6619"/>
    <cellStyle name="Currency 2 6 3 2" xfId="16887"/>
    <cellStyle name="Currency 2 6 3 2 2" xfId="37416"/>
    <cellStyle name="Currency 2 6 3 3" xfId="27151"/>
    <cellStyle name="Currency 2 6 4" xfId="11631"/>
    <cellStyle name="Currency 2 6 4 2" xfId="32160"/>
    <cellStyle name="Currency 2 6 5" xfId="21895"/>
    <cellStyle name="Currency 2 6 6" xfId="42687"/>
    <cellStyle name="Currency 2 7" xfId="2606"/>
    <cellStyle name="Currency 2 7 2" xfId="7862"/>
    <cellStyle name="Currency 2 7 2 2" xfId="18130"/>
    <cellStyle name="Currency 2 7 2 2 2" xfId="38659"/>
    <cellStyle name="Currency 2 7 2 3" xfId="28394"/>
    <cellStyle name="Currency 2 7 3" xfId="12874"/>
    <cellStyle name="Currency 2 7 3 2" xfId="33403"/>
    <cellStyle name="Currency 2 7 4" xfId="23138"/>
    <cellStyle name="Currency 2 7 5" xfId="43930"/>
    <cellStyle name="Currency 2 8" xfId="5374"/>
    <cellStyle name="Currency 2 8 2" xfId="15642"/>
    <cellStyle name="Currency 2 8 2 2" xfId="36171"/>
    <cellStyle name="Currency 2 8 3" xfId="25906"/>
    <cellStyle name="Currency 2 8 4" xfId="41442"/>
    <cellStyle name="Currency 2 9" xfId="5126"/>
    <cellStyle name="Currency 2 9 2" xfId="15394"/>
    <cellStyle name="Currency 2 9 2 2" xfId="35923"/>
    <cellStyle name="Currency 2 9 3" xfId="25658"/>
    <cellStyle name="Explanatory Text" xfId="15"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6393" builtinId="8"/>
    <cellStyle name="Input" xfId="9" builtinId="20" customBuiltin="1"/>
    <cellStyle name="Linked Cell" xfId="12" builtinId="24" customBuiltin="1"/>
    <cellStyle name="Neutral" xfId="8" builtinId="28" customBuiltin="1"/>
    <cellStyle name="Normal" xfId="0" builtinId="0"/>
    <cellStyle name="Normal 10" xfId="116"/>
    <cellStyle name="Normal 10 2" xfId="237"/>
    <cellStyle name="Normal 11" xfId="100"/>
    <cellStyle name="Normal 11 10" xfId="10384"/>
    <cellStyle name="Normal 11 10 2" xfId="30913"/>
    <cellStyle name="Normal 11 11" xfId="20648"/>
    <cellStyle name="Normal 11 12" xfId="41192"/>
    <cellStyle name="Normal 11 2" xfId="222"/>
    <cellStyle name="Normal 11 2 10" xfId="20765"/>
    <cellStyle name="Normal 11 2 11" xfId="41309"/>
    <cellStyle name="Normal 11 2 2" xfId="475"/>
    <cellStyle name="Normal 11 2 2 2" xfId="976"/>
    <cellStyle name="Normal 11 2 2 2 2" xfId="2225"/>
    <cellStyle name="Normal 11 2 2 2 2 2" xfId="4713"/>
    <cellStyle name="Normal 11 2 2 2 2 2 2" xfId="9969"/>
    <cellStyle name="Normal 11 2 2 2 2 2 2 2" xfId="20237"/>
    <cellStyle name="Normal 11 2 2 2 2 2 2 2 2" xfId="40766"/>
    <cellStyle name="Normal 11 2 2 2 2 2 2 3" xfId="30501"/>
    <cellStyle name="Normal 11 2 2 2 2 2 3" xfId="14981"/>
    <cellStyle name="Normal 11 2 2 2 2 2 3 2" xfId="35510"/>
    <cellStyle name="Normal 11 2 2 2 2 2 4" xfId="25245"/>
    <cellStyle name="Normal 11 2 2 2 2 2 5" xfId="46037"/>
    <cellStyle name="Normal 11 2 2 2 2 3" xfId="7481"/>
    <cellStyle name="Normal 11 2 2 2 2 3 2" xfId="17749"/>
    <cellStyle name="Normal 11 2 2 2 2 3 2 2" xfId="38278"/>
    <cellStyle name="Normal 11 2 2 2 2 3 3" xfId="28013"/>
    <cellStyle name="Normal 11 2 2 2 2 4" xfId="12493"/>
    <cellStyle name="Normal 11 2 2 2 2 4 2" xfId="33022"/>
    <cellStyle name="Normal 11 2 2 2 2 5" xfId="22757"/>
    <cellStyle name="Normal 11 2 2 2 2 6" xfId="43549"/>
    <cellStyle name="Normal 11 2 2 2 3" xfId="3468"/>
    <cellStyle name="Normal 11 2 2 2 3 2" xfId="8724"/>
    <cellStyle name="Normal 11 2 2 2 3 2 2" xfId="18992"/>
    <cellStyle name="Normal 11 2 2 2 3 2 2 2" xfId="39521"/>
    <cellStyle name="Normal 11 2 2 2 3 2 3" xfId="29256"/>
    <cellStyle name="Normal 11 2 2 2 3 3" xfId="13736"/>
    <cellStyle name="Normal 11 2 2 2 3 3 2" xfId="34265"/>
    <cellStyle name="Normal 11 2 2 2 3 4" xfId="24000"/>
    <cellStyle name="Normal 11 2 2 2 3 5" xfId="44792"/>
    <cellStyle name="Normal 11 2 2 2 4" xfId="6236"/>
    <cellStyle name="Normal 11 2 2 2 4 2" xfId="16504"/>
    <cellStyle name="Normal 11 2 2 2 4 2 2" xfId="37033"/>
    <cellStyle name="Normal 11 2 2 2 4 3" xfId="26768"/>
    <cellStyle name="Normal 11 2 2 2 5" xfId="11248"/>
    <cellStyle name="Normal 11 2 2 2 5 2" xfId="31777"/>
    <cellStyle name="Normal 11 2 2 2 6" xfId="21512"/>
    <cellStyle name="Normal 11 2 2 2 7" xfId="42304"/>
    <cellStyle name="Normal 11 2 2 3" xfId="1726"/>
    <cellStyle name="Normal 11 2 2 3 2" xfId="4215"/>
    <cellStyle name="Normal 11 2 2 3 2 2" xfId="9471"/>
    <cellStyle name="Normal 11 2 2 3 2 2 2" xfId="19739"/>
    <cellStyle name="Normal 11 2 2 3 2 2 2 2" xfId="40268"/>
    <cellStyle name="Normal 11 2 2 3 2 2 3" xfId="30003"/>
    <cellStyle name="Normal 11 2 2 3 2 3" xfId="14483"/>
    <cellStyle name="Normal 11 2 2 3 2 3 2" xfId="35012"/>
    <cellStyle name="Normal 11 2 2 3 2 4" xfId="24747"/>
    <cellStyle name="Normal 11 2 2 3 2 5" xfId="45539"/>
    <cellStyle name="Normal 11 2 2 3 3" xfId="6983"/>
    <cellStyle name="Normal 11 2 2 3 3 2" xfId="17251"/>
    <cellStyle name="Normal 11 2 2 3 3 2 2" xfId="37780"/>
    <cellStyle name="Normal 11 2 2 3 3 3" xfId="27515"/>
    <cellStyle name="Normal 11 2 2 3 4" xfId="11995"/>
    <cellStyle name="Normal 11 2 2 3 4 2" xfId="32524"/>
    <cellStyle name="Normal 11 2 2 3 5" xfId="22259"/>
    <cellStyle name="Normal 11 2 2 3 6" xfId="43051"/>
    <cellStyle name="Normal 11 2 2 4" xfId="2970"/>
    <cellStyle name="Normal 11 2 2 4 2" xfId="8226"/>
    <cellStyle name="Normal 11 2 2 4 2 2" xfId="18494"/>
    <cellStyle name="Normal 11 2 2 4 2 2 2" xfId="39023"/>
    <cellStyle name="Normal 11 2 2 4 2 3" xfId="28758"/>
    <cellStyle name="Normal 11 2 2 4 3" xfId="13238"/>
    <cellStyle name="Normal 11 2 2 4 3 2" xfId="33767"/>
    <cellStyle name="Normal 11 2 2 4 4" xfId="23502"/>
    <cellStyle name="Normal 11 2 2 4 5" xfId="44294"/>
    <cellStyle name="Normal 11 2 2 5" xfId="5738"/>
    <cellStyle name="Normal 11 2 2 5 2" xfId="16006"/>
    <cellStyle name="Normal 11 2 2 5 2 2" xfId="36535"/>
    <cellStyle name="Normal 11 2 2 5 3" xfId="26270"/>
    <cellStyle name="Normal 11 2 2 6" xfId="10750"/>
    <cellStyle name="Normal 11 2 2 6 2" xfId="31279"/>
    <cellStyle name="Normal 11 2 2 7" xfId="21014"/>
    <cellStyle name="Normal 11 2 2 8" xfId="41806"/>
    <cellStyle name="Normal 11 2 3" xfId="727"/>
    <cellStyle name="Normal 11 2 3 2" xfId="1976"/>
    <cellStyle name="Normal 11 2 3 2 2" xfId="4464"/>
    <cellStyle name="Normal 11 2 3 2 2 2" xfId="9720"/>
    <cellStyle name="Normal 11 2 3 2 2 2 2" xfId="19988"/>
    <cellStyle name="Normal 11 2 3 2 2 2 2 2" xfId="40517"/>
    <cellStyle name="Normal 11 2 3 2 2 2 3" xfId="30252"/>
    <cellStyle name="Normal 11 2 3 2 2 3" xfId="14732"/>
    <cellStyle name="Normal 11 2 3 2 2 3 2" xfId="35261"/>
    <cellStyle name="Normal 11 2 3 2 2 4" xfId="24996"/>
    <cellStyle name="Normal 11 2 3 2 2 5" xfId="45788"/>
    <cellStyle name="Normal 11 2 3 2 3" xfId="7232"/>
    <cellStyle name="Normal 11 2 3 2 3 2" xfId="17500"/>
    <cellStyle name="Normal 11 2 3 2 3 2 2" xfId="38029"/>
    <cellStyle name="Normal 11 2 3 2 3 3" xfId="27764"/>
    <cellStyle name="Normal 11 2 3 2 4" xfId="12244"/>
    <cellStyle name="Normal 11 2 3 2 4 2" xfId="32773"/>
    <cellStyle name="Normal 11 2 3 2 5" xfId="22508"/>
    <cellStyle name="Normal 11 2 3 2 6" xfId="43300"/>
    <cellStyle name="Normal 11 2 3 3" xfId="3219"/>
    <cellStyle name="Normal 11 2 3 3 2" xfId="8475"/>
    <cellStyle name="Normal 11 2 3 3 2 2" xfId="18743"/>
    <cellStyle name="Normal 11 2 3 3 2 2 2" xfId="39272"/>
    <cellStyle name="Normal 11 2 3 3 2 3" xfId="29007"/>
    <cellStyle name="Normal 11 2 3 3 3" xfId="13487"/>
    <cellStyle name="Normal 11 2 3 3 3 2" xfId="34016"/>
    <cellStyle name="Normal 11 2 3 3 4" xfId="23751"/>
    <cellStyle name="Normal 11 2 3 3 5" xfId="44543"/>
    <cellStyle name="Normal 11 2 3 4" xfId="5987"/>
    <cellStyle name="Normal 11 2 3 4 2" xfId="16255"/>
    <cellStyle name="Normal 11 2 3 4 2 2" xfId="36784"/>
    <cellStyle name="Normal 11 2 3 4 3" xfId="26519"/>
    <cellStyle name="Normal 11 2 3 5" xfId="10999"/>
    <cellStyle name="Normal 11 2 3 5 2" xfId="31528"/>
    <cellStyle name="Normal 11 2 3 6" xfId="21263"/>
    <cellStyle name="Normal 11 2 3 7" xfId="42055"/>
    <cellStyle name="Normal 11 2 4" xfId="1224"/>
    <cellStyle name="Normal 11 2 4 2" xfId="2473"/>
    <cellStyle name="Normal 11 2 4 2 2" xfId="4961"/>
    <cellStyle name="Normal 11 2 4 2 2 2" xfId="10217"/>
    <cellStyle name="Normal 11 2 4 2 2 2 2" xfId="20485"/>
    <cellStyle name="Normal 11 2 4 2 2 2 2 2" xfId="41014"/>
    <cellStyle name="Normal 11 2 4 2 2 2 3" xfId="30749"/>
    <cellStyle name="Normal 11 2 4 2 2 3" xfId="15229"/>
    <cellStyle name="Normal 11 2 4 2 2 3 2" xfId="35758"/>
    <cellStyle name="Normal 11 2 4 2 2 4" xfId="25493"/>
    <cellStyle name="Normal 11 2 4 2 2 5" xfId="46285"/>
    <cellStyle name="Normal 11 2 4 2 3" xfId="7729"/>
    <cellStyle name="Normal 11 2 4 2 3 2" xfId="17997"/>
    <cellStyle name="Normal 11 2 4 2 3 2 2" xfId="38526"/>
    <cellStyle name="Normal 11 2 4 2 3 3" xfId="28261"/>
    <cellStyle name="Normal 11 2 4 2 4" xfId="12741"/>
    <cellStyle name="Normal 11 2 4 2 4 2" xfId="33270"/>
    <cellStyle name="Normal 11 2 4 2 5" xfId="23005"/>
    <cellStyle name="Normal 11 2 4 2 6" xfId="43797"/>
    <cellStyle name="Normal 11 2 4 3" xfId="3716"/>
    <cellStyle name="Normal 11 2 4 3 2" xfId="8972"/>
    <cellStyle name="Normal 11 2 4 3 2 2" xfId="19240"/>
    <cellStyle name="Normal 11 2 4 3 2 2 2" xfId="39769"/>
    <cellStyle name="Normal 11 2 4 3 2 3" xfId="29504"/>
    <cellStyle name="Normal 11 2 4 3 3" xfId="13984"/>
    <cellStyle name="Normal 11 2 4 3 3 2" xfId="34513"/>
    <cellStyle name="Normal 11 2 4 3 4" xfId="24248"/>
    <cellStyle name="Normal 11 2 4 3 5" xfId="45040"/>
    <cellStyle name="Normal 11 2 4 4" xfId="6484"/>
    <cellStyle name="Normal 11 2 4 4 2" xfId="16752"/>
    <cellStyle name="Normal 11 2 4 4 2 2" xfId="37281"/>
    <cellStyle name="Normal 11 2 4 4 3" xfId="27016"/>
    <cellStyle name="Normal 11 2 4 5" xfId="11496"/>
    <cellStyle name="Normal 11 2 4 5 2" xfId="32025"/>
    <cellStyle name="Normal 11 2 4 6" xfId="21760"/>
    <cellStyle name="Normal 11 2 4 7" xfId="42552"/>
    <cellStyle name="Normal 11 2 5" xfId="1477"/>
    <cellStyle name="Normal 11 2 5 2" xfId="3966"/>
    <cellStyle name="Normal 11 2 5 2 2" xfId="9222"/>
    <cellStyle name="Normal 11 2 5 2 2 2" xfId="19490"/>
    <cellStyle name="Normal 11 2 5 2 2 2 2" xfId="40019"/>
    <cellStyle name="Normal 11 2 5 2 2 3" xfId="29754"/>
    <cellStyle name="Normal 11 2 5 2 3" xfId="14234"/>
    <cellStyle name="Normal 11 2 5 2 3 2" xfId="34763"/>
    <cellStyle name="Normal 11 2 5 2 4" xfId="24498"/>
    <cellStyle name="Normal 11 2 5 2 5" xfId="45290"/>
    <cellStyle name="Normal 11 2 5 3" xfId="6734"/>
    <cellStyle name="Normal 11 2 5 3 2" xfId="17002"/>
    <cellStyle name="Normal 11 2 5 3 2 2" xfId="37531"/>
    <cellStyle name="Normal 11 2 5 3 3" xfId="27266"/>
    <cellStyle name="Normal 11 2 5 4" xfId="11746"/>
    <cellStyle name="Normal 11 2 5 4 2" xfId="32275"/>
    <cellStyle name="Normal 11 2 5 5" xfId="22010"/>
    <cellStyle name="Normal 11 2 5 6" xfId="42802"/>
    <cellStyle name="Normal 11 2 6" xfId="2721"/>
    <cellStyle name="Normal 11 2 6 2" xfId="7977"/>
    <cellStyle name="Normal 11 2 6 2 2" xfId="18245"/>
    <cellStyle name="Normal 11 2 6 2 2 2" xfId="38774"/>
    <cellStyle name="Normal 11 2 6 2 3" xfId="28509"/>
    <cellStyle name="Normal 11 2 6 3" xfId="12989"/>
    <cellStyle name="Normal 11 2 6 3 2" xfId="33518"/>
    <cellStyle name="Normal 11 2 6 4" xfId="23253"/>
    <cellStyle name="Normal 11 2 6 5" xfId="44045"/>
    <cellStyle name="Normal 11 2 7" xfId="5489"/>
    <cellStyle name="Normal 11 2 7 2" xfId="15757"/>
    <cellStyle name="Normal 11 2 7 2 2" xfId="36286"/>
    <cellStyle name="Normal 11 2 7 3" xfId="26021"/>
    <cellStyle name="Normal 11 2 7 4" xfId="41557"/>
    <cellStyle name="Normal 11 2 8" xfId="5241"/>
    <cellStyle name="Normal 11 2 8 2" xfId="15509"/>
    <cellStyle name="Normal 11 2 8 2 2" xfId="36038"/>
    <cellStyle name="Normal 11 2 8 3" xfId="25773"/>
    <cellStyle name="Normal 11 2 9" xfId="10501"/>
    <cellStyle name="Normal 11 2 9 2" xfId="31030"/>
    <cellStyle name="Normal 11 3" xfId="358"/>
    <cellStyle name="Normal 11 3 2" xfId="859"/>
    <cellStyle name="Normal 11 3 2 2" xfId="2108"/>
    <cellStyle name="Normal 11 3 2 2 2" xfId="4596"/>
    <cellStyle name="Normal 11 3 2 2 2 2" xfId="9852"/>
    <cellStyle name="Normal 11 3 2 2 2 2 2" xfId="20120"/>
    <cellStyle name="Normal 11 3 2 2 2 2 2 2" xfId="40649"/>
    <cellStyle name="Normal 11 3 2 2 2 2 3" xfId="30384"/>
    <cellStyle name="Normal 11 3 2 2 2 3" xfId="14864"/>
    <cellStyle name="Normal 11 3 2 2 2 3 2" xfId="35393"/>
    <cellStyle name="Normal 11 3 2 2 2 4" xfId="25128"/>
    <cellStyle name="Normal 11 3 2 2 2 5" xfId="45920"/>
    <cellStyle name="Normal 11 3 2 2 3" xfId="7364"/>
    <cellStyle name="Normal 11 3 2 2 3 2" xfId="17632"/>
    <cellStyle name="Normal 11 3 2 2 3 2 2" xfId="38161"/>
    <cellStyle name="Normal 11 3 2 2 3 3" xfId="27896"/>
    <cellStyle name="Normal 11 3 2 2 4" xfId="12376"/>
    <cellStyle name="Normal 11 3 2 2 4 2" xfId="32905"/>
    <cellStyle name="Normal 11 3 2 2 5" xfId="22640"/>
    <cellStyle name="Normal 11 3 2 2 6" xfId="43432"/>
    <cellStyle name="Normal 11 3 2 3" xfId="3351"/>
    <cellStyle name="Normal 11 3 2 3 2" xfId="8607"/>
    <cellStyle name="Normal 11 3 2 3 2 2" xfId="18875"/>
    <cellStyle name="Normal 11 3 2 3 2 2 2" xfId="39404"/>
    <cellStyle name="Normal 11 3 2 3 2 3" xfId="29139"/>
    <cellStyle name="Normal 11 3 2 3 3" xfId="13619"/>
    <cellStyle name="Normal 11 3 2 3 3 2" xfId="34148"/>
    <cellStyle name="Normal 11 3 2 3 4" xfId="23883"/>
    <cellStyle name="Normal 11 3 2 3 5" xfId="44675"/>
    <cellStyle name="Normal 11 3 2 4" xfId="6119"/>
    <cellStyle name="Normal 11 3 2 4 2" xfId="16387"/>
    <cellStyle name="Normal 11 3 2 4 2 2" xfId="36916"/>
    <cellStyle name="Normal 11 3 2 4 3" xfId="26651"/>
    <cellStyle name="Normal 11 3 2 5" xfId="11131"/>
    <cellStyle name="Normal 11 3 2 5 2" xfId="31660"/>
    <cellStyle name="Normal 11 3 2 6" xfId="21395"/>
    <cellStyle name="Normal 11 3 2 7" xfId="42187"/>
    <cellStyle name="Normal 11 3 3" xfId="1609"/>
    <cellStyle name="Normal 11 3 3 2" xfId="4098"/>
    <cellStyle name="Normal 11 3 3 2 2" xfId="9354"/>
    <cellStyle name="Normal 11 3 3 2 2 2" xfId="19622"/>
    <cellStyle name="Normal 11 3 3 2 2 2 2" xfId="40151"/>
    <cellStyle name="Normal 11 3 3 2 2 3" xfId="29886"/>
    <cellStyle name="Normal 11 3 3 2 3" xfId="14366"/>
    <cellStyle name="Normal 11 3 3 2 3 2" xfId="34895"/>
    <cellStyle name="Normal 11 3 3 2 4" xfId="24630"/>
    <cellStyle name="Normal 11 3 3 2 5" xfId="45422"/>
    <cellStyle name="Normal 11 3 3 3" xfId="6866"/>
    <cellStyle name="Normal 11 3 3 3 2" xfId="17134"/>
    <cellStyle name="Normal 11 3 3 3 2 2" xfId="37663"/>
    <cellStyle name="Normal 11 3 3 3 3" xfId="27398"/>
    <cellStyle name="Normal 11 3 3 4" xfId="11878"/>
    <cellStyle name="Normal 11 3 3 4 2" xfId="32407"/>
    <cellStyle name="Normal 11 3 3 5" xfId="22142"/>
    <cellStyle name="Normal 11 3 3 6" xfId="42934"/>
    <cellStyle name="Normal 11 3 4" xfId="2853"/>
    <cellStyle name="Normal 11 3 4 2" xfId="8109"/>
    <cellStyle name="Normal 11 3 4 2 2" xfId="18377"/>
    <cellStyle name="Normal 11 3 4 2 2 2" xfId="38906"/>
    <cellStyle name="Normal 11 3 4 2 3" xfId="28641"/>
    <cellStyle name="Normal 11 3 4 3" xfId="13121"/>
    <cellStyle name="Normal 11 3 4 3 2" xfId="33650"/>
    <cellStyle name="Normal 11 3 4 4" xfId="23385"/>
    <cellStyle name="Normal 11 3 4 5" xfId="44177"/>
    <cellStyle name="Normal 11 3 5" xfId="5621"/>
    <cellStyle name="Normal 11 3 5 2" xfId="15889"/>
    <cellStyle name="Normal 11 3 5 2 2" xfId="36418"/>
    <cellStyle name="Normal 11 3 5 3" xfId="26153"/>
    <cellStyle name="Normal 11 3 6" xfId="10633"/>
    <cellStyle name="Normal 11 3 6 2" xfId="31162"/>
    <cellStyle name="Normal 11 3 7" xfId="20897"/>
    <cellStyle name="Normal 11 3 8" xfId="41689"/>
    <cellStyle name="Normal 11 4" xfId="610"/>
    <cellStyle name="Normal 11 4 2" xfId="1859"/>
    <cellStyle name="Normal 11 4 2 2" xfId="4347"/>
    <cellStyle name="Normal 11 4 2 2 2" xfId="9603"/>
    <cellStyle name="Normal 11 4 2 2 2 2" xfId="19871"/>
    <cellStyle name="Normal 11 4 2 2 2 2 2" xfId="40400"/>
    <cellStyle name="Normal 11 4 2 2 2 3" xfId="30135"/>
    <cellStyle name="Normal 11 4 2 2 3" xfId="14615"/>
    <cellStyle name="Normal 11 4 2 2 3 2" xfId="35144"/>
    <cellStyle name="Normal 11 4 2 2 4" xfId="24879"/>
    <cellStyle name="Normal 11 4 2 2 5" xfId="45671"/>
    <cellStyle name="Normal 11 4 2 3" xfId="7115"/>
    <cellStyle name="Normal 11 4 2 3 2" xfId="17383"/>
    <cellStyle name="Normal 11 4 2 3 2 2" xfId="37912"/>
    <cellStyle name="Normal 11 4 2 3 3" xfId="27647"/>
    <cellStyle name="Normal 11 4 2 4" xfId="12127"/>
    <cellStyle name="Normal 11 4 2 4 2" xfId="32656"/>
    <cellStyle name="Normal 11 4 2 5" xfId="22391"/>
    <cellStyle name="Normal 11 4 2 6" xfId="43183"/>
    <cellStyle name="Normal 11 4 3" xfId="3102"/>
    <cellStyle name="Normal 11 4 3 2" xfId="8358"/>
    <cellStyle name="Normal 11 4 3 2 2" xfId="18626"/>
    <cellStyle name="Normal 11 4 3 2 2 2" xfId="39155"/>
    <cellStyle name="Normal 11 4 3 2 3" xfId="28890"/>
    <cellStyle name="Normal 11 4 3 3" xfId="13370"/>
    <cellStyle name="Normal 11 4 3 3 2" xfId="33899"/>
    <cellStyle name="Normal 11 4 3 4" xfId="23634"/>
    <cellStyle name="Normal 11 4 3 5" xfId="44426"/>
    <cellStyle name="Normal 11 4 4" xfId="5870"/>
    <cellStyle name="Normal 11 4 4 2" xfId="16138"/>
    <cellStyle name="Normal 11 4 4 2 2" xfId="36667"/>
    <cellStyle name="Normal 11 4 4 3" xfId="26402"/>
    <cellStyle name="Normal 11 4 5" xfId="10882"/>
    <cellStyle name="Normal 11 4 5 2" xfId="31411"/>
    <cellStyle name="Normal 11 4 6" xfId="21146"/>
    <cellStyle name="Normal 11 4 7" xfId="41938"/>
    <cellStyle name="Normal 11 5" xfId="1107"/>
    <cellStyle name="Normal 11 5 2" xfId="2356"/>
    <cellStyle name="Normal 11 5 2 2" xfId="4844"/>
    <cellStyle name="Normal 11 5 2 2 2" xfId="10100"/>
    <cellStyle name="Normal 11 5 2 2 2 2" xfId="20368"/>
    <cellStyle name="Normal 11 5 2 2 2 2 2" xfId="40897"/>
    <cellStyle name="Normal 11 5 2 2 2 3" xfId="30632"/>
    <cellStyle name="Normal 11 5 2 2 3" xfId="15112"/>
    <cellStyle name="Normal 11 5 2 2 3 2" xfId="35641"/>
    <cellStyle name="Normal 11 5 2 2 4" xfId="25376"/>
    <cellStyle name="Normal 11 5 2 2 5" xfId="46168"/>
    <cellStyle name="Normal 11 5 2 3" xfId="7612"/>
    <cellStyle name="Normal 11 5 2 3 2" xfId="17880"/>
    <cellStyle name="Normal 11 5 2 3 2 2" xfId="38409"/>
    <cellStyle name="Normal 11 5 2 3 3" xfId="28144"/>
    <cellStyle name="Normal 11 5 2 4" xfId="12624"/>
    <cellStyle name="Normal 11 5 2 4 2" xfId="33153"/>
    <cellStyle name="Normal 11 5 2 5" xfId="22888"/>
    <cellStyle name="Normal 11 5 2 6" xfId="43680"/>
    <cellStyle name="Normal 11 5 3" xfId="3599"/>
    <cellStyle name="Normal 11 5 3 2" xfId="8855"/>
    <cellStyle name="Normal 11 5 3 2 2" xfId="19123"/>
    <cellStyle name="Normal 11 5 3 2 2 2" xfId="39652"/>
    <cellStyle name="Normal 11 5 3 2 3" xfId="29387"/>
    <cellStyle name="Normal 11 5 3 3" xfId="13867"/>
    <cellStyle name="Normal 11 5 3 3 2" xfId="34396"/>
    <cellStyle name="Normal 11 5 3 4" xfId="24131"/>
    <cellStyle name="Normal 11 5 3 5" xfId="44923"/>
    <cellStyle name="Normal 11 5 4" xfId="6367"/>
    <cellStyle name="Normal 11 5 4 2" xfId="16635"/>
    <cellStyle name="Normal 11 5 4 2 2" xfId="37164"/>
    <cellStyle name="Normal 11 5 4 3" xfId="26899"/>
    <cellStyle name="Normal 11 5 5" xfId="11379"/>
    <cellStyle name="Normal 11 5 5 2" xfId="31908"/>
    <cellStyle name="Normal 11 5 6" xfId="21643"/>
    <cellStyle name="Normal 11 5 7" xfId="42435"/>
    <cellStyle name="Normal 11 6" xfId="1360"/>
    <cellStyle name="Normal 11 6 2" xfId="3849"/>
    <cellStyle name="Normal 11 6 2 2" xfId="9105"/>
    <cellStyle name="Normal 11 6 2 2 2" xfId="19373"/>
    <cellStyle name="Normal 11 6 2 2 2 2" xfId="39902"/>
    <cellStyle name="Normal 11 6 2 2 3" xfId="29637"/>
    <cellStyle name="Normal 11 6 2 3" xfId="14117"/>
    <cellStyle name="Normal 11 6 2 3 2" xfId="34646"/>
    <cellStyle name="Normal 11 6 2 4" xfId="24381"/>
    <cellStyle name="Normal 11 6 2 5" xfId="45173"/>
    <cellStyle name="Normal 11 6 3" xfId="6617"/>
    <cellStyle name="Normal 11 6 3 2" xfId="16885"/>
    <cellStyle name="Normal 11 6 3 2 2" xfId="37414"/>
    <cellStyle name="Normal 11 6 3 3" xfId="27149"/>
    <cellStyle name="Normal 11 6 4" xfId="11629"/>
    <cellStyle name="Normal 11 6 4 2" xfId="32158"/>
    <cellStyle name="Normal 11 6 5" xfId="21893"/>
    <cellStyle name="Normal 11 6 6" xfId="42685"/>
    <cellStyle name="Normal 11 7" xfId="2604"/>
    <cellStyle name="Normal 11 7 2" xfId="7860"/>
    <cellStyle name="Normal 11 7 2 2" xfId="18128"/>
    <cellStyle name="Normal 11 7 2 2 2" xfId="38657"/>
    <cellStyle name="Normal 11 7 2 3" xfId="28392"/>
    <cellStyle name="Normal 11 7 3" xfId="12872"/>
    <cellStyle name="Normal 11 7 3 2" xfId="33401"/>
    <cellStyle name="Normal 11 7 4" xfId="23136"/>
    <cellStyle name="Normal 11 7 5" xfId="43928"/>
    <cellStyle name="Normal 11 8" xfId="5372"/>
    <cellStyle name="Normal 11 8 2" xfId="15640"/>
    <cellStyle name="Normal 11 8 2 2" xfId="36169"/>
    <cellStyle name="Normal 11 8 3" xfId="25904"/>
    <cellStyle name="Normal 11 8 4" xfId="41440"/>
    <cellStyle name="Normal 11 9" xfId="5124"/>
    <cellStyle name="Normal 11 9 2" xfId="15392"/>
    <cellStyle name="Normal 11 9 2 2" xfId="35921"/>
    <cellStyle name="Normal 11 9 3" xfId="25656"/>
    <cellStyle name="Normal 12" xfId="283"/>
    <cellStyle name="Normal 12 10" xfId="20825"/>
    <cellStyle name="Normal 12 11" xfId="41369"/>
    <cellStyle name="Normal 12 2" xfId="535"/>
    <cellStyle name="Normal 12 2 2" xfId="1036"/>
    <cellStyle name="Normal 12 2 2 2" xfId="2285"/>
    <cellStyle name="Normal 12 2 2 2 2" xfId="4773"/>
    <cellStyle name="Normal 12 2 2 2 2 2" xfId="10029"/>
    <cellStyle name="Normal 12 2 2 2 2 2 2" xfId="20297"/>
    <cellStyle name="Normal 12 2 2 2 2 2 2 2" xfId="40826"/>
    <cellStyle name="Normal 12 2 2 2 2 2 3" xfId="30561"/>
    <cellStyle name="Normal 12 2 2 2 2 3" xfId="15041"/>
    <cellStyle name="Normal 12 2 2 2 2 3 2" xfId="35570"/>
    <cellStyle name="Normal 12 2 2 2 2 4" xfId="25305"/>
    <cellStyle name="Normal 12 2 2 2 2 5" xfId="46097"/>
    <cellStyle name="Normal 12 2 2 2 3" xfId="7541"/>
    <cellStyle name="Normal 12 2 2 2 3 2" xfId="17809"/>
    <cellStyle name="Normal 12 2 2 2 3 2 2" xfId="38338"/>
    <cellStyle name="Normal 12 2 2 2 3 3" xfId="28073"/>
    <cellStyle name="Normal 12 2 2 2 4" xfId="12553"/>
    <cellStyle name="Normal 12 2 2 2 4 2" xfId="33082"/>
    <cellStyle name="Normal 12 2 2 2 5" xfId="22817"/>
    <cellStyle name="Normal 12 2 2 2 6" xfId="43609"/>
    <cellStyle name="Normal 12 2 2 3" xfId="3528"/>
    <cellStyle name="Normal 12 2 2 3 2" xfId="8784"/>
    <cellStyle name="Normal 12 2 2 3 2 2" xfId="19052"/>
    <cellStyle name="Normal 12 2 2 3 2 2 2" xfId="39581"/>
    <cellStyle name="Normal 12 2 2 3 2 3" xfId="29316"/>
    <cellStyle name="Normal 12 2 2 3 3" xfId="13796"/>
    <cellStyle name="Normal 12 2 2 3 3 2" xfId="34325"/>
    <cellStyle name="Normal 12 2 2 3 4" xfId="24060"/>
    <cellStyle name="Normal 12 2 2 3 5" xfId="44852"/>
    <cellStyle name="Normal 12 2 2 4" xfId="6296"/>
    <cellStyle name="Normal 12 2 2 4 2" xfId="16564"/>
    <cellStyle name="Normal 12 2 2 4 2 2" xfId="37093"/>
    <cellStyle name="Normal 12 2 2 4 3" xfId="26828"/>
    <cellStyle name="Normal 12 2 2 5" xfId="11308"/>
    <cellStyle name="Normal 12 2 2 5 2" xfId="31837"/>
    <cellStyle name="Normal 12 2 2 6" xfId="21572"/>
    <cellStyle name="Normal 12 2 2 7" xfId="42364"/>
    <cellStyle name="Normal 12 2 3" xfId="1786"/>
    <cellStyle name="Normal 12 2 3 2" xfId="4275"/>
    <cellStyle name="Normal 12 2 3 2 2" xfId="9531"/>
    <cellStyle name="Normal 12 2 3 2 2 2" xfId="19799"/>
    <cellStyle name="Normal 12 2 3 2 2 2 2" xfId="40328"/>
    <cellStyle name="Normal 12 2 3 2 2 3" xfId="30063"/>
    <cellStyle name="Normal 12 2 3 2 3" xfId="14543"/>
    <cellStyle name="Normal 12 2 3 2 3 2" xfId="35072"/>
    <cellStyle name="Normal 12 2 3 2 4" xfId="24807"/>
    <cellStyle name="Normal 12 2 3 2 5" xfId="45599"/>
    <cellStyle name="Normal 12 2 3 3" xfId="7043"/>
    <cellStyle name="Normal 12 2 3 3 2" xfId="17311"/>
    <cellStyle name="Normal 12 2 3 3 2 2" xfId="37840"/>
    <cellStyle name="Normal 12 2 3 3 3" xfId="27575"/>
    <cellStyle name="Normal 12 2 3 4" xfId="12055"/>
    <cellStyle name="Normal 12 2 3 4 2" xfId="32584"/>
    <cellStyle name="Normal 12 2 3 5" xfId="22319"/>
    <cellStyle name="Normal 12 2 3 6" xfId="43111"/>
    <cellStyle name="Normal 12 2 4" xfId="3030"/>
    <cellStyle name="Normal 12 2 4 2" xfId="8286"/>
    <cellStyle name="Normal 12 2 4 2 2" xfId="18554"/>
    <cellStyle name="Normal 12 2 4 2 2 2" xfId="39083"/>
    <cellStyle name="Normal 12 2 4 2 3" xfId="28818"/>
    <cellStyle name="Normal 12 2 4 3" xfId="13298"/>
    <cellStyle name="Normal 12 2 4 3 2" xfId="33827"/>
    <cellStyle name="Normal 12 2 4 4" xfId="23562"/>
    <cellStyle name="Normal 12 2 4 5" xfId="44354"/>
    <cellStyle name="Normal 12 2 5" xfId="5798"/>
    <cellStyle name="Normal 12 2 5 2" xfId="16066"/>
    <cellStyle name="Normal 12 2 5 2 2" xfId="36595"/>
    <cellStyle name="Normal 12 2 5 3" xfId="26330"/>
    <cellStyle name="Normal 12 2 6" xfId="10810"/>
    <cellStyle name="Normal 12 2 6 2" xfId="31339"/>
    <cellStyle name="Normal 12 2 7" xfId="21074"/>
    <cellStyle name="Normal 12 2 8" xfId="41866"/>
    <cellStyle name="Normal 12 3" xfId="787"/>
    <cellStyle name="Normal 12 3 2" xfId="2036"/>
    <cellStyle name="Normal 12 3 2 2" xfId="4524"/>
    <cellStyle name="Normal 12 3 2 2 2" xfId="9780"/>
    <cellStyle name="Normal 12 3 2 2 2 2" xfId="20048"/>
    <cellStyle name="Normal 12 3 2 2 2 2 2" xfId="40577"/>
    <cellStyle name="Normal 12 3 2 2 2 3" xfId="30312"/>
    <cellStyle name="Normal 12 3 2 2 3" xfId="14792"/>
    <cellStyle name="Normal 12 3 2 2 3 2" xfId="35321"/>
    <cellStyle name="Normal 12 3 2 2 4" xfId="25056"/>
    <cellStyle name="Normal 12 3 2 2 5" xfId="45848"/>
    <cellStyle name="Normal 12 3 2 3" xfId="7292"/>
    <cellStyle name="Normal 12 3 2 3 2" xfId="17560"/>
    <cellStyle name="Normal 12 3 2 3 2 2" xfId="38089"/>
    <cellStyle name="Normal 12 3 2 3 3" xfId="27824"/>
    <cellStyle name="Normal 12 3 2 4" xfId="12304"/>
    <cellStyle name="Normal 12 3 2 4 2" xfId="32833"/>
    <cellStyle name="Normal 12 3 2 5" xfId="22568"/>
    <cellStyle name="Normal 12 3 2 6" xfId="43360"/>
    <cellStyle name="Normal 12 3 3" xfId="3279"/>
    <cellStyle name="Normal 12 3 3 2" xfId="8535"/>
    <cellStyle name="Normal 12 3 3 2 2" xfId="18803"/>
    <cellStyle name="Normal 12 3 3 2 2 2" xfId="39332"/>
    <cellStyle name="Normal 12 3 3 2 3" xfId="29067"/>
    <cellStyle name="Normal 12 3 3 3" xfId="13547"/>
    <cellStyle name="Normal 12 3 3 3 2" xfId="34076"/>
    <cellStyle name="Normal 12 3 3 4" xfId="23811"/>
    <cellStyle name="Normal 12 3 3 5" xfId="44603"/>
    <cellStyle name="Normal 12 3 4" xfId="6047"/>
    <cellStyle name="Normal 12 3 4 2" xfId="16315"/>
    <cellStyle name="Normal 12 3 4 2 2" xfId="36844"/>
    <cellStyle name="Normal 12 3 4 3" xfId="26579"/>
    <cellStyle name="Normal 12 3 5" xfId="11059"/>
    <cellStyle name="Normal 12 3 5 2" xfId="31588"/>
    <cellStyle name="Normal 12 3 6" xfId="21323"/>
    <cellStyle name="Normal 12 3 7" xfId="42115"/>
    <cellStyle name="Normal 12 4" xfId="1284"/>
    <cellStyle name="Normal 12 4 2" xfId="2533"/>
    <cellStyle name="Normal 12 4 2 2" xfId="5021"/>
    <cellStyle name="Normal 12 4 2 2 2" xfId="10277"/>
    <cellStyle name="Normal 12 4 2 2 2 2" xfId="20545"/>
    <cellStyle name="Normal 12 4 2 2 2 2 2" xfId="41074"/>
    <cellStyle name="Normal 12 4 2 2 2 3" xfId="30809"/>
    <cellStyle name="Normal 12 4 2 2 3" xfId="15289"/>
    <cellStyle name="Normal 12 4 2 2 3 2" xfId="35818"/>
    <cellStyle name="Normal 12 4 2 2 4" xfId="25553"/>
    <cellStyle name="Normal 12 4 2 2 5" xfId="46345"/>
    <cellStyle name="Normal 12 4 2 3" xfId="7789"/>
    <cellStyle name="Normal 12 4 2 3 2" xfId="18057"/>
    <cellStyle name="Normal 12 4 2 3 2 2" xfId="38586"/>
    <cellStyle name="Normal 12 4 2 3 3" xfId="28321"/>
    <cellStyle name="Normal 12 4 2 4" xfId="12801"/>
    <cellStyle name="Normal 12 4 2 4 2" xfId="33330"/>
    <cellStyle name="Normal 12 4 2 5" xfId="23065"/>
    <cellStyle name="Normal 12 4 2 6" xfId="43857"/>
    <cellStyle name="Normal 12 4 3" xfId="3776"/>
    <cellStyle name="Normal 12 4 3 2" xfId="9032"/>
    <cellStyle name="Normal 12 4 3 2 2" xfId="19300"/>
    <cellStyle name="Normal 12 4 3 2 2 2" xfId="39829"/>
    <cellStyle name="Normal 12 4 3 2 3" xfId="29564"/>
    <cellStyle name="Normal 12 4 3 3" xfId="14044"/>
    <cellStyle name="Normal 12 4 3 3 2" xfId="34573"/>
    <cellStyle name="Normal 12 4 3 4" xfId="24308"/>
    <cellStyle name="Normal 12 4 3 5" xfId="45100"/>
    <cellStyle name="Normal 12 4 4" xfId="6544"/>
    <cellStyle name="Normal 12 4 4 2" xfId="16812"/>
    <cellStyle name="Normal 12 4 4 2 2" xfId="37341"/>
    <cellStyle name="Normal 12 4 4 3" xfId="27076"/>
    <cellStyle name="Normal 12 4 5" xfId="11556"/>
    <cellStyle name="Normal 12 4 5 2" xfId="32085"/>
    <cellStyle name="Normal 12 4 6" xfId="21820"/>
    <cellStyle name="Normal 12 4 7" xfId="42612"/>
    <cellStyle name="Normal 12 5" xfId="1537"/>
    <cellStyle name="Normal 12 5 2" xfId="4026"/>
    <cellStyle name="Normal 12 5 2 2" xfId="9282"/>
    <cellStyle name="Normal 12 5 2 2 2" xfId="19550"/>
    <cellStyle name="Normal 12 5 2 2 2 2" xfId="40079"/>
    <cellStyle name="Normal 12 5 2 2 3" xfId="29814"/>
    <cellStyle name="Normal 12 5 2 3" xfId="14294"/>
    <cellStyle name="Normal 12 5 2 3 2" xfId="34823"/>
    <cellStyle name="Normal 12 5 2 4" xfId="24558"/>
    <cellStyle name="Normal 12 5 2 5" xfId="45350"/>
    <cellStyle name="Normal 12 5 3" xfId="6794"/>
    <cellStyle name="Normal 12 5 3 2" xfId="17062"/>
    <cellStyle name="Normal 12 5 3 2 2" xfId="37591"/>
    <cellStyle name="Normal 12 5 3 3" xfId="27326"/>
    <cellStyle name="Normal 12 5 4" xfId="11806"/>
    <cellStyle name="Normal 12 5 4 2" xfId="32335"/>
    <cellStyle name="Normal 12 5 5" xfId="22070"/>
    <cellStyle name="Normal 12 5 6" xfId="42862"/>
    <cellStyle name="Normal 12 6" xfId="2781"/>
    <cellStyle name="Normal 12 6 2" xfId="8037"/>
    <cellStyle name="Normal 12 6 2 2" xfId="18305"/>
    <cellStyle name="Normal 12 6 2 2 2" xfId="38834"/>
    <cellStyle name="Normal 12 6 2 3" xfId="28569"/>
    <cellStyle name="Normal 12 6 3" xfId="13049"/>
    <cellStyle name="Normal 12 6 3 2" xfId="33578"/>
    <cellStyle name="Normal 12 6 4" xfId="23313"/>
    <cellStyle name="Normal 12 6 5" xfId="44105"/>
    <cellStyle name="Normal 12 7" xfId="5549"/>
    <cellStyle name="Normal 12 7 2" xfId="15817"/>
    <cellStyle name="Normal 12 7 2 2" xfId="36346"/>
    <cellStyle name="Normal 12 7 3" xfId="26081"/>
    <cellStyle name="Normal 12 7 4" xfId="41617"/>
    <cellStyle name="Normal 12 8" xfId="5301"/>
    <cellStyle name="Normal 12 8 2" xfId="15569"/>
    <cellStyle name="Normal 12 8 2 2" xfId="36098"/>
    <cellStyle name="Normal 12 8 3" xfId="25833"/>
    <cellStyle name="Normal 12 9" xfId="10561"/>
    <cellStyle name="Normal 12 9 2" xfId="31090"/>
    <cellStyle name="Normal 13" xfId="310"/>
    <cellStyle name="Normal 14" xfId="297"/>
    <cellStyle name="Normal 14 2" xfId="801"/>
    <cellStyle name="Normal 14 2 2" xfId="2050"/>
    <cellStyle name="Normal 14 2 2 2" xfId="4538"/>
    <cellStyle name="Normal 14 2 2 2 2" xfId="9794"/>
    <cellStyle name="Normal 14 2 2 2 2 2" xfId="20062"/>
    <cellStyle name="Normal 14 2 2 2 2 2 2" xfId="40591"/>
    <cellStyle name="Normal 14 2 2 2 2 3" xfId="30326"/>
    <cellStyle name="Normal 14 2 2 2 3" xfId="14806"/>
    <cellStyle name="Normal 14 2 2 2 3 2" xfId="35335"/>
    <cellStyle name="Normal 14 2 2 2 4" xfId="25070"/>
    <cellStyle name="Normal 14 2 2 2 5" xfId="45862"/>
    <cellStyle name="Normal 14 2 2 3" xfId="7306"/>
    <cellStyle name="Normal 14 2 2 3 2" xfId="17574"/>
    <cellStyle name="Normal 14 2 2 3 2 2" xfId="38103"/>
    <cellStyle name="Normal 14 2 2 3 3" xfId="27838"/>
    <cellStyle name="Normal 14 2 2 4" xfId="12318"/>
    <cellStyle name="Normal 14 2 2 4 2" xfId="32847"/>
    <cellStyle name="Normal 14 2 2 5" xfId="22582"/>
    <cellStyle name="Normal 14 2 2 6" xfId="43374"/>
    <cellStyle name="Normal 14 2 3" xfId="3293"/>
    <cellStyle name="Normal 14 2 3 2" xfId="8549"/>
    <cellStyle name="Normal 14 2 3 2 2" xfId="18817"/>
    <cellStyle name="Normal 14 2 3 2 2 2" xfId="39346"/>
    <cellStyle name="Normal 14 2 3 2 3" xfId="29081"/>
    <cellStyle name="Normal 14 2 3 3" xfId="13561"/>
    <cellStyle name="Normal 14 2 3 3 2" xfId="34090"/>
    <cellStyle name="Normal 14 2 3 4" xfId="23825"/>
    <cellStyle name="Normal 14 2 3 5" xfId="44617"/>
    <cellStyle name="Normal 14 2 4" xfId="6061"/>
    <cellStyle name="Normal 14 2 4 2" xfId="16329"/>
    <cellStyle name="Normal 14 2 4 2 2" xfId="36858"/>
    <cellStyle name="Normal 14 2 4 3" xfId="26593"/>
    <cellStyle name="Normal 14 2 5" xfId="11073"/>
    <cellStyle name="Normal 14 2 5 2" xfId="31602"/>
    <cellStyle name="Normal 14 2 6" xfId="21337"/>
    <cellStyle name="Normal 14 2 7" xfId="42129"/>
    <cellStyle name="Normal 14 3" xfId="1551"/>
    <cellStyle name="Normal 14 3 2" xfId="4040"/>
    <cellStyle name="Normal 14 3 2 2" xfId="9296"/>
    <cellStyle name="Normal 14 3 2 2 2" xfId="19564"/>
    <cellStyle name="Normal 14 3 2 2 2 2" xfId="40093"/>
    <cellStyle name="Normal 14 3 2 2 3" xfId="29828"/>
    <cellStyle name="Normal 14 3 2 3" xfId="14308"/>
    <cellStyle name="Normal 14 3 2 3 2" xfId="34837"/>
    <cellStyle name="Normal 14 3 2 4" xfId="24572"/>
    <cellStyle name="Normal 14 3 2 5" xfId="45364"/>
    <cellStyle name="Normal 14 3 3" xfId="6808"/>
    <cellStyle name="Normal 14 3 3 2" xfId="17076"/>
    <cellStyle name="Normal 14 3 3 2 2" xfId="37605"/>
    <cellStyle name="Normal 14 3 3 3" xfId="27340"/>
    <cellStyle name="Normal 14 3 4" xfId="11820"/>
    <cellStyle name="Normal 14 3 4 2" xfId="32349"/>
    <cellStyle name="Normal 14 3 5" xfId="22084"/>
    <cellStyle name="Normal 14 3 6" xfId="42876"/>
    <cellStyle name="Normal 14 4" xfId="2795"/>
    <cellStyle name="Normal 14 4 2" xfId="8051"/>
    <cellStyle name="Normal 14 4 2 2" xfId="18319"/>
    <cellStyle name="Normal 14 4 2 2 2" xfId="38848"/>
    <cellStyle name="Normal 14 4 2 3" xfId="28583"/>
    <cellStyle name="Normal 14 4 3" xfId="13063"/>
    <cellStyle name="Normal 14 4 3 2" xfId="33592"/>
    <cellStyle name="Normal 14 4 4" xfId="23327"/>
    <cellStyle name="Normal 14 4 5" xfId="44119"/>
    <cellStyle name="Normal 14 5" xfId="5563"/>
    <cellStyle name="Normal 14 5 2" xfId="15831"/>
    <cellStyle name="Normal 14 5 2 2" xfId="36360"/>
    <cellStyle name="Normal 14 5 3" xfId="26095"/>
    <cellStyle name="Normal 14 6" xfId="10575"/>
    <cellStyle name="Normal 14 6 2" xfId="31104"/>
    <cellStyle name="Normal 14 7" xfId="20839"/>
    <cellStyle name="Normal 14 8" xfId="41631"/>
    <cellStyle name="Normal 15" xfId="562"/>
    <cellStyle name="Normal 15 2" xfId="1813"/>
    <cellStyle name="Normal 16" xfId="549"/>
    <cellStyle name="Normal 16 2" xfId="1800"/>
    <cellStyle name="Normal 16 2 2" xfId="4289"/>
    <cellStyle name="Normal 16 2 2 2" xfId="9545"/>
    <cellStyle name="Normal 16 2 2 2 2" xfId="19813"/>
    <cellStyle name="Normal 16 2 2 2 2 2" xfId="40342"/>
    <cellStyle name="Normal 16 2 2 2 3" xfId="30077"/>
    <cellStyle name="Normal 16 2 2 3" xfId="14557"/>
    <cellStyle name="Normal 16 2 2 3 2" xfId="35086"/>
    <cellStyle name="Normal 16 2 2 4" xfId="24821"/>
    <cellStyle name="Normal 16 2 2 5" xfId="45613"/>
    <cellStyle name="Normal 16 2 3" xfId="7057"/>
    <cellStyle name="Normal 16 2 3 2" xfId="17325"/>
    <cellStyle name="Normal 16 2 3 2 2" xfId="37854"/>
    <cellStyle name="Normal 16 2 3 3" xfId="27589"/>
    <cellStyle name="Normal 16 2 4" xfId="12069"/>
    <cellStyle name="Normal 16 2 4 2" xfId="32598"/>
    <cellStyle name="Normal 16 2 5" xfId="22333"/>
    <cellStyle name="Normal 16 2 6" xfId="43125"/>
    <cellStyle name="Normal 16 3" xfId="3044"/>
    <cellStyle name="Normal 16 3 2" xfId="8300"/>
    <cellStyle name="Normal 16 3 2 2" xfId="18568"/>
    <cellStyle name="Normal 16 3 2 2 2" xfId="39097"/>
    <cellStyle name="Normal 16 3 2 3" xfId="28832"/>
    <cellStyle name="Normal 16 3 3" xfId="13312"/>
    <cellStyle name="Normal 16 3 3 2" xfId="33841"/>
    <cellStyle name="Normal 16 3 4" xfId="23576"/>
    <cellStyle name="Normal 16 3 5" xfId="44368"/>
    <cellStyle name="Normal 16 4" xfId="5812"/>
    <cellStyle name="Normal 16 4 2" xfId="16080"/>
    <cellStyle name="Normal 16 4 2 2" xfId="36609"/>
    <cellStyle name="Normal 16 4 3" xfId="26344"/>
    <cellStyle name="Normal 16 5" xfId="10824"/>
    <cellStyle name="Normal 16 5 2" xfId="31353"/>
    <cellStyle name="Normal 16 6" xfId="21088"/>
    <cellStyle name="Normal 16 7" xfId="41880"/>
    <cellStyle name="Normal 17" xfId="1298"/>
    <cellStyle name="Normal 17 2" xfId="3790"/>
    <cellStyle name="Normal 17 2 2" xfId="9046"/>
    <cellStyle name="Normal 17 2 2 2" xfId="19314"/>
    <cellStyle name="Normal 17 2 2 2 2" xfId="39843"/>
    <cellStyle name="Normal 17 2 2 3" xfId="29578"/>
    <cellStyle name="Normal 17 2 3" xfId="14058"/>
    <cellStyle name="Normal 17 2 3 2" xfId="34587"/>
    <cellStyle name="Normal 17 2 4" xfId="24322"/>
    <cellStyle name="Normal 17 2 5" xfId="45114"/>
    <cellStyle name="Normal 17 3" xfId="6558"/>
    <cellStyle name="Normal 17 3 2" xfId="16826"/>
    <cellStyle name="Normal 17 3 2 2" xfId="37355"/>
    <cellStyle name="Normal 17 3 3" xfId="27090"/>
    <cellStyle name="Normal 17 4" xfId="11570"/>
    <cellStyle name="Normal 17 4 2" xfId="32099"/>
    <cellStyle name="Normal 17 5" xfId="21834"/>
    <cellStyle name="Normal 17 6" xfId="42626"/>
    <cellStyle name="Normal 18" xfId="1312"/>
    <cellStyle name="Normal 19" xfId="5035"/>
    <cellStyle name="Normal 19 2" xfId="10291"/>
    <cellStyle name="Normal 19 2 2" xfId="20559"/>
    <cellStyle name="Normal 19 2 2 2" xfId="41088"/>
    <cellStyle name="Normal 19 2 3" xfId="30823"/>
    <cellStyle name="Normal 19 3" xfId="15303"/>
    <cellStyle name="Normal 19 3 2" xfId="35832"/>
    <cellStyle name="Normal 19 4" xfId="25567"/>
    <cellStyle name="Normal 19 5" xfId="46359"/>
    <cellStyle name="Normal 2" xfId="44"/>
    <cellStyle name="Normal 2 10" xfId="1314"/>
    <cellStyle name="Normal 2 10 2" xfId="3804"/>
    <cellStyle name="Normal 2 10 2 2" xfId="9060"/>
    <cellStyle name="Normal 2 10 2 2 2" xfId="19328"/>
    <cellStyle name="Normal 2 10 2 2 2 2" xfId="39857"/>
    <cellStyle name="Normal 2 10 2 2 3" xfId="29592"/>
    <cellStyle name="Normal 2 10 2 3" xfId="14072"/>
    <cellStyle name="Normal 2 10 2 3 2" xfId="34601"/>
    <cellStyle name="Normal 2 10 2 4" xfId="24336"/>
    <cellStyle name="Normal 2 10 2 5" xfId="45128"/>
    <cellStyle name="Normal 2 10 3" xfId="6572"/>
    <cellStyle name="Normal 2 10 3 2" xfId="16840"/>
    <cellStyle name="Normal 2 10 3 2 2" xfId="37369"/>
    <cellStyle name="Normal 2 10 3 3" xfId="27104"/>
    <cellStyle name="Normal 2 10 4" xfId="11584"/>
    <cellStyle name="Normal 2 10 4 2" xfId="32113"/>
    <cellStyle name="Normal 2 10 5" xfId="21848"/>
    <cellStyle name="Normal 2 10 6" xfId="42640"/>
    <cellStyle name="Normal 2 11" xfId="2547"/>
    <cellStyle name="Normal 2 11 2" xfId="7803"/>
    <cellStyle name="Normal 2 11 2 2" xfId="18071"/>
    <cellStyle name="Normal 2 11 2 2 2" xfId="38600"/>
    <cellStyle name="Normal 2 11 2 3" xfId="28335"/>
    <cellStyle name="Normal 2 11 3" xfId="12815"/>
    <cellStyle name="Normal 2 11 3 2" xfId="33344"/>
    <cellStyle name="Normal 2 11 4" xfId="23079"/>
    <cellStyle name="Normal 2 11 5" xfId="43871"/>
    <cellStyle name="Normal 2 12" xfId="5315"/>
    <cellStyle name="Normal 2 12 2" xfId="15583"/>
    <cellStyle name="Normal 2 12 2 2" xfId="36112"/>
    <cellStyle name="Normal 2 12 3" xfId="25847"/>
    <cellStyle name="Normal 2 12 4" xfId="41383"/>
    <cellStyle name="Normal 2 13" xfId="5067"/>
    <cellStyle name="Normal 2 13 2" xfId="15335"/>
    <cellStyle name="Normal 2 13 2 2" xfId="35864"/>
    <cellStyle name="Normal 2 13 3" xfId="25599"/>
    <cellStyle name="Normal 2 14" xfId="10338"/>
    <cellStyle name="Normal 2 14 2" xfId="30868"/>
    <cellStyle name="Normal 2 15" xfId="20591"/>
    <cellStyle name="Normal 2 16" xfId="41135"/>
    <cellStyle name="Normal 2 2" xfId="70"/>
    <cellStyle name="Normal 2 2 10" xfId="5099"/>
    <cellStyle name="Normal 2 2 10 2" xfId="15367"/>
    <cellStyle name="Normal 2 2 10 2 2" xfId="35896"/>
    <cellStyle name="Normal 2 2 10 3" xfId="25631"/>
    <cellStyle name="Normal 2 2 11" xfId="10359"/>
    <cellStyle name="Normal 2 2 11 2" xfId="30888"/>
    <cellStyle name="Normal 2 2 12" xfId="20623"/>
    <cellStyle name="Normal 2 2 13" xfId="41167"/>
    <cellStyle name="Normal 2 2 2" xfId="140"/>
    <cellStyle name="Normal 2 2 2 10" xfId="10419"/>
    <cellStyle name="Normal 2 2 2 10 2" xfId="30948"/>
    <cellStyle name="Normal 2 2 2 11" xfId="20683"/>
    <cellStyle name="Normal 2 2 2 12" xfId="41227"/>
    <cellStyle name="Normal 2 2 2 2" xfId="258"/>
    <cellStyle name="Normal 2 2 2 2 10" xfId="20800"/>
    <cellStyle name="Normal 2 2 2 2 11" xfId="41344"/>
    <cellStyle name="Normal 2 2 2 2 2" xfId="510"/>
    <cellStyle name="Normal 2 2 2 2 2 2" xfId="1011"/>
    <cellStyle name="Normal 2 2 2 2 2 2 2" xfId="2260"/>
    <cellStyle name="Normal 2 2 2 2 2 2 2 2" xfId="4748"/>
    <cellStyle name="Normal 2 2 2 2 2 2 2 2 2" xfId="10004"/>
    <cellStyle name="Normal 2 2 2 2 2 2 2 2 2 2" xfId="20272"/>
    <cellStyle name="Normal 2 2 2 2 2 2 2 2 2 2 2" xfId="40801"/>
    <cellStyle name="Normal 2 2 2 2 2 2 2 2 2 3" xfId="30536"/>
    <cellStyle name="Normal 2 2 2 2 2 2 2 2 3" xfId="15016"/>
    <cellStyle name="Normal 2 2 2 2 2 2 2 2 3 2" xfId="35545"/>
    <cellStyle name="Normal 2 2 2 2 2 2 2 2 4" xfId="25280"/>
    <cellStyle name="Normal 2 2 2 2 2 2 2 2 5" xfId="46072"/>
    <cellStyle name="Normal 2 2 2 2 2 2 2 3" xfId="7516"/>
    <cellStyle name="Normal 2 2 2 2 2 2 2 3 2" xfId="17784"/>
    <cellStyle name="Normal 2 2 2 2 2 2 2 3 2 2" xfId="38313"/>
    <cellStyle name="Normal 2 2 2 2 2 2 2 3 3" xfId="28048"/>
    <cellStyle name="Normal 2 2 2 2 2 2 2 4" xfId="12528"/>
    <cellStyle name="Normal 2 2 2 2 2 2 2 4 2" xfId="33057"/>
    <cellStyle name="Normal 2 2 2 2 2 2 2 5" xfId="22792"/>
    <cellStyle name="Normal 2 2 2 2 2 2 2 6" xfId="43584"/>
    <cellStyle name="Normal 2 2 2 2 2 2 3" xfId="3503"/>
    <cellStyle name="Normal 2 2 2 2 2 2 3 2" xfId="8759"/>
    <cellStyle name="Normal 2 2 2 2 2 2 3 2 2" xfId="19027"/>
    <cellStyle name="Normal 2 2 2 2 2 2 3 2 2 2" xfId="39556"/>
    <cellStyle name="Normal 2 2 2 2 2 2 3 2 3" xfId="29291"/>
    <cellStyle name="Normal 2 2 2 2 2 2 3 3" xfId="13771"/>
    <cellStyle name="Normal 2 2 2 2 2 2 3 3 2" xfId="34300"/>
    <cellStyle name="Normal 2 2 2 2 2 2 3 4" xfId="24035"/>
    <cellStyle name="Normal 2 2 2 2 2 2 3 5" xfId="44827"/>
    <cellStyle name="Normal 2 2 2 2 2 2 4" xfId="6271"/>
    <cellStyle name="Normal 2 2 2 2 2 2 4 2" xfId="16539"/>
    <cellStyle name="Normal 2 2 2 2 2 2 4 2 2" xfId="37068"/>
    <cellStyle name="Normal 2 2 2 2 2 2 4 3" xfId="26803"/>
    <cellStyle name="Normal 2 2 2 2 2 2 5" xfId="11283"/>
    <cellStyle name="Normal 2 2 2 2 2 2 5 2" xfId="31812"/>
    <cellStyle name="Normal 2 2 2 2 2 2 6" xfId="21547"/>
    <cellStyle name="Normal 2 2 2 2 2 2 7" xfId="42339"/>
    <cellStyle name="Normal 2 2 2 2 2 3" xfId="1761"/>
    <cellStyle name="Normal 2 2 2 2 2 3 2" xfId="4250"/>
    <cellStyle name="Normal 2 2 2 2 2 3 2 2" xfId="9506"/>
    <cellStyle name="Normal 2 2 2 2 2 3 2 2 2" xfId="19774"/>
    <cellStyle name="Normal 2 2 2 2 2 3 2 2 2 2" xfId="40303"/>
    <cellStyle name="Normal 2 2 2 2 2 3 2 2 3" xfId="30038"/>
    <cellStyle name="Normal 2 2 2 2 2 3 2 3" xfId="14518"/>
    <cellStyle name="Normal 2 2 2 2 2 3 2 3 2" xfId="35047"/>
    <cellStyle name="Normal 2 2 2 2 2 3 2 4" xfId="24782"/>
    <cellStyle name="Normal 2 2 2 2 2 3 2 5" xfId="45574"/>
    <cellStyle name="Normal 2 2 2 2 2 3 3" xfId="7018"/>
    <cellStyle name="Normal 2 2 2 2 2 3 3 2" xfId="17286"/>
    <cellStyle name="Normal 2 2 2 2 2 3 3 2 2" xfId="37815"/>
    <cellStyle name="Normal 2 2 2 2 2 3 3 3" xfId="27550"/>
    <cellStyle name="Normal 2 2 2 2 2 3 4" xfId="12030"/>
    <cellStyle name="Normal 2 2 2 2 2 3 4 2" xfId="32559"/>
    <cellStyle name="Normal 2 2 2 2 2 3 5" xfId="22294"/>
    <cellStyle name="Normal 2 2 2 2 2 3 6" xfId="43086"/>
    <cellStyle name="Normal 2 2 2 2 2 4" xfId="3005"/>
    <cellStyle name="Normal 2 2 2 2 2 4 2" xfId="8261"/>
    <cellStyle name="Normal 2 2 2 2 2 4 2 2" xfId="18529"/>
    <cellStyle name="Normal 2 2 2 2 2 4 2 2 2" xfId="39058"/>
    <cellStyle name="Normal 2 2 2 2 2 4 2 3" xfId="28793"/>
    <cellStyle name="Normal 2 2 2 2 2 4 3" xfId="13273"/>
    <cellStyle name="Normal 2 2 2 2 2 4 3 2" xfId="33802"/>
    <cellStyle name="Normal 2 2 2 2 2 4 4" xfId="23537"/>
    <cellStyle name="Normal 2 2 2 2 2 4 5" xfId="44329"/>
    <cellStyle name="Normal 2 2 2 2 2 5" xfId="5773"/>
    <cellStyle name="Normal 2 2 2 2 2 5 2" xfId="16041"/>
    <cellStyle name="Normal 2 2 2 2 2 5 2 2" xfId="36570"/>
    <cellStyle name="Normal 2 2 2 2 2 5 3" xfId="26305"/>
    <cellStyle name="Normal 2 2 2 2 2 6" xfId="10785"/>
    <cellStyle name="Normal 2 2 2 2 2 6 2" xfId="31314"/>
    <cellStyle name="Normal 2 2 2 2 2 7" xfId="21049"/>
    <cellStyle name="Normal 2 2 2 2 2 8" xfId="41841"/>
    <cellStyle name="Normal 2 2 2 2 3" xfId="762"/>
    <cellStyle name="Normal 2 2 2 2 3 2" xfId="2011"/>
    <cellStyle name="Normal 2 2 2 2 3 2 2" xfId="4499"/>
    <cellStyle name="Normal 2 2 2 2 3 2 2 2" xfId="9755"/>
    <cellStyle name="Normal 2 2 2 2 3 2 2 2 2" xfId="20023"/>
    <cellStyle name="Normal 2 2 2 2 3 2 2 2 2 2" xfId="40552"/>
    <cellStyle name="Normal 2 2 2 2 3 2 2 2 3" xfId="30287"/>
    <cellStyle name="Normal 2 2 2 2 3 2 2 3" xfId="14767"/>
    <cellStyle name="Normal 2 2 2 2 3 2 2 3 2" xfId="35296"/>
    <cellStyle name="Normal 2 2 2 2 3 2 2 4" xfId="25031"/>
    <cellStyle name="Normal 2 2 2 2 3 2 2 5" xfId="45823"/>
    <cellStyle name="Normal 2 2 2 2 3 2 3" xfId="7267"/>
    <cellStyle name="Normal 2 2 2 2 3 2 3 2" xfId="17535"/>
    <cellStyle name="Normal 2 2 2 2 3 2 3 2 2" xfId="38064"/>
    <cellStyle name="Normal 2 2 2 2 3 2 3 3" xfId="27799"/>
    <cellStyle name="Normal 2 2 2 2 3 2 4" xfId="12279"/>
    <cellStyle name="Normal 2 2 2 2 3 2 4 2" xfId="32808"/>
    <cellStyle name="Normal 2 2 2 2 3 2 5" xfId="22543"/>
    <cellStyle name="Normal 2 2 2 2 3 2 6" xfId="43335"/>
    <cellStyle name="Normal 2 2 2 2 3 3" xfId="3254"/>
    <cellStyle name="Normal 2 2 2 2 3 3 2" xfId="8510"/>
    <cellStyle name="Normal 2 2 2 2 3 3 2 2" xfId="18778"/>
    <cellStyle name="Normal 2 2 2 2 3 3 2 2 2" xfId="39307"/>
    <cellStyle name="Normal 2 2 2 2 3 3 2 3" xfId="29042"/>
    <cellStyle name="Normal 2 2 2 2 3 3 3" xfId="13522"/>
    <cellStyle name="Normal 2 2 2 2 3 3 3 2" xfId="34051"/>
    <cellStyle name="Normal 2 2 2 2 3 3 4" xfId="23786"/>
    <cellStyle name="Normal 2 2 2 2 3 3 5" xfId="44578"/>
    <cellStyle name="Normal 2 2 2 2 3 4" xfId="6022"/>
    <cellStyle name="Normal 2 2 2 2 3 4 2" xfId="16290"/>
    <cellStyle name="Normal 2 2 2 2 3 4 2 2" xfId="36819"/>
    <cellStyle name="Normal 2 2 2 2 3 4 3" xfId="26554"/>
    <cellStyle name="Normal 2 2 2 2 3 5" xfId="11034"/>
    <cellStyle name="Normal 2 2 2 2 3 5 2" xfId="31563"/>
    <cellStyle name="Normal 2 2 2 2 3 6" xfId="21298"/>
    <cellStyle name="Normal 2 2 2 2 3 7" xfId="42090"/>
    <cellStyle name="Normal 2 2 2 2 4" xfId="1259"/>
    <cellStyle name="Normal 2 2 2 2 4 2" xfId="2508"/>
    <cellStyle name="Normal 2 2 2 2 4 2 2" xfId="4996"/>
    <cellStyle name="Normal 2 2 2 2 4 2 2 2" xfId="10252"/>
    <cellStyle name="Normal 2 2 2 2 4 2 2 2 2" xfId="20520"/>
    <cellStyle name="Normal 2 2 2 2 4 2 2 2 2 2" xfId="41049"/>
    <cellStyle name="Normal 2 2 2 2 4 2 2 2 3" xfId="30784"/>
    <cellStyle name="Normal 2 2 2 2 4 2 2 3" xfId="15264"/>
    <cellStyle name="Normal 2 2 2 2 4 2 2 3 2" xfId="35793"/>
    <cellStyle name="Normal 2 2 2 2 4 2 2 4" xfId="25528"/>
    <cellStyle name="Normal 2 2 2 2 4 2 2 5" xfId="46320"/>
    <cellStyle name="Normal 2 2 2 2 4 2 3" xfId="7764"/>
    <cellStyle name="Normal 2 2 2 2 4 2 3 2" xfId="18032"/>
    <cellStyle name="Normal 2 2 2 2 4 2 3 2 2" xfId="38561"/>
    <cellStyle name="Normal 2 2 2 2 4 2 3 3" xfId="28296"/>
    <cellStyle name="Normal 2 2 2 2 4 2 4" xfId="12776"/>
    <cellStyle name="Normal 2 2 2 2 4 2 4 2" xfId="33305"/>
    <cellStyle name="Normal 2 2 2 2 4 2 5" xfId="23040"/>
    <cellStyle name="Normal 2 2 2 2 4 2 6" xfId="43832"/>
    <cellStyle name="Normal 2 2 2 2 4 3" xfId="3751"/>
    <cellStyle name="Normal 2 2 2 2 4 3 2" xfId="9007"/>
    <cellStyle name="Normal 2 2 2 2 4 3 2 2" xfId="19275"/>
    <cellStyle name="Normal 2 2 2 2 4 3 2 2 2" xfId="39804"/>
    <cellStyle name="Normal 2 2 2 2 4 3 2 3" xfId="29539"/>
    <cellStyle name="Normal 2 2 2 2 4 3 3" xfId="14019"/>
    <cellStyle name="Normal 2 2 2 2 4 3 3 2" xfId="34548"/>
    <cellStyle name="Normal 2 2 2 2 4 3 4" xfId="24283"/>
    <cellStyle name="Normal 2 2 2 2 4 3 5" xfId="45075"/>
    <cellStyle name="Normal 2 2 2 2 4 4" xfId="6519"/>
    <cellStyle name="Normal 2 2 2 2 4 4 2" xfId="16787"/>
    <cellStyle name="Normal 2 2 2 2 4 4 2 2" xfId="37316"/>
    <cellStyle name="Normal 2 2 2 2 4 4 3" xfId="27051"/>
    <cellStyle name="Normal 2 2 2 2 4 5" xfId="11531"/>
    <cellStyle name="Normal 2 2 2 2 4 5 2" xfId="32060"/>
    <cellStyle name="Normal 2 2 2 2 4 6" xfId="21795"/>
    <cellStyle name="Normal 2 2 2 2 4 7" xfId="42587"/>
    <cellStyle name="Normal 2 2 2 2 5" xfId="1512"/>
    <cellStyle name="Normal 2 2 2 2 5 2" xfId="4001"/>
    <cellStyle name="Normal 2 2 2 2 5 2 2" xfId="9257"/>
    <cellStyle name="Normal 2 2 2 2 5 2 2 2" xfId="19525"/>
    <cellStyle name="Normal 2 2 2 2 5 2 2 2 2" xfId="40054"/>
    <cellStyle name="Normal 2 2 2 2 5 2 2 3" xfId="29789"/>
    <cellStyle name="Normal 2 2 2 2 5 2 3" xfId="14269"/>
    <cellStyle name="Normal 2 2 2 2 5 2 3 2" xfId="34798"/>
    <cellStyle name="Normal 2 2 2 2 5 2 4" xfId="24533"/>
    <cellStyle name="Normal 2 2 2 2 5 2 5" xfId="45325"/>
    <cellStyle name="Normal 2 2 2 2 5 3" xfId="6769"/>
    <cellStyle name="Normal 2 2 2 2 5 3 2" xfId="17037"/>
    <cellStyle name="Normal 2 2 2 2 5 3 2 2" xfId="37566"/>
    <cellStyle name="Normal 2 2 2 2 5 3 3" xfId="27301"/>
    <cellStyle name="Normal 2 2 2 2 5 4" xfId="11781"/>
    <cellStyle name="Normal 2 2 2 2 5 4 2" xfId="32310"/>
    <cellStyle name="Normal 2 2 2 2 5 5" xfId="22045"/>
    <cellStyle name="Normal 2 2 2 2 5 6" xfId="42837"/>
    <cellStyle name="Normal 2 2 2 2 6" xfId="2756"/>
    <cellStyle name="Normal 2 2 2 2 6 2" xfId="8012"/>
    <cellStyle name="Normal 2 2 2 2 6 2 2" xfId="18280"/>
    <cellStyle name="Normal 2 2 2 2 6 2 2 2" xfId="38809"/>
    <cellStyle name="Normal 2 2 2 2 6 2 3" xfId="28544"/>
    <cellStyle name="Normal 2 2 2 2 6 3" xfId="13024"/>
    <cellStyle name="Normal 2 2 2 2 6 3 2" xfId="33553"/>
    <cellStyle name="Normal 2 2 2 2 6 4" xfId="23288"/>
    <cellStyle name="Normal 2 2 2 2 6 5" xfId="44080"/>
    <cellStyle name="Normal 2 2 2 2 7" xfId="5524"/>
    <cellStyle name="Normal 2 2 2 2 7 2" xfId="15792"/>
    <cellStyle name="Normal 2 2 2 2 7 2 2" xfId="36321"/>
    <cellStyle name="Normal 2 2 2 2 7 3" xfId="26056"/>
    <cellStyle name="Normal 2 2 2 2 7 4" xfId="41592"/>
    <cellStyle name="Normal 2 2 2 2 8" xfId="5276"/>
    <cellStyle name="Normal 2 2 2 2 8 2" xfId="15544"/>
    <cellStyle name="Normal 2 2 2 2 8 2 2" xfId="36073"/>
    <cellStyle name="Normal 2 2 2 2 8 3" xfId="25808"/>
    <cellStyle name="Normal 2 2 2 2 9" xfId="10536"/>
    <cellStyle name="Normal 2 2 2 2 9 2" xfId="31065"/>
    <cellStyle name="Normal 2 2 2 3" xfId="393"/>
    <cellStyle name="Normal 2 2 2 3 2" xfId="894"/>
    <cellStyle name="Normal 2 2 2 3 2 2" xfId="2143"/>
    <cellStyle name="Normal 2 2 2 3 2 2 2" xfId="4631"/>
    <cellStyle name="Normal 2 2 2 3 2 2 2 2" xfId="9887"/>
    <cellStyle name="Normal 2 2 2 3 2 2 2 2 2" xfId="20155"/>
    <cellStyle name="Normal 2 2 2 3 2 2 2 2 2 2" xfId="40684"/>
    <cellStyle name="Normal 2 2 2 3 2 2 2 2 3" xfId="30419"/>
    <cellStyle name="Normal 2 2 2 3 2 2 2 3" xfId="14899"/>
    <cellStyle name="Normal 2 2 2 3 2 2 2 3 2" xfId="35428"/>
    <cellStyle name="Normal 2 2 2 3 2 2 2 4" xfId="25163"/>
    <cellStyle name="Normal 2 2 2 3 2 2 2 5" xfId="45955"/>
    <cellStyle name="Normal 2 2 2 3 2 2 3" xfId="7399"/>
    <cellStyle name="Normal 2 2 2 3 2 2 3 2" xfId="17667"/>
    <cellStyle name="Normal 2 2 2 3 2 2 3 2 2" xfId="38196"/>
    <cellStyle name="Normal 2 2 2 3 2 2 3 3" xfId="27931"/>
    <cellStyle name="Normal 2 2 2 3 2 2 4" xfId="12411"/>
    <cellStyle name="Normal 2 2 2 3 2 2 4 2" xfId="32940"/>
    <cellStyle name="Normal 2 2 2 3 2 2 5" xfId="22675"/>
    <cellStyle name="Normal 2 2 2 3 2 2 6" xfId="43467"/>
    <cellStyle name="Normal 2 2 2 3 2 3" xfId="3386"/>
    <cellStyle name="Normal 2 2 2 3 2 3 2" xfId="8642"/>
    <cellStyle name="Normal 2 2 2 3 2 3 2 2" xfId="18910"/>
    <cellStyle name="Normal 2 2 2 3 2 3 2 2 2" xfId="39439"/>
    <cellStyle name="Normal 2 2 2 3 2 3 2 3" xfId="29174"/>
    <cellStyle name="Normal 2 2 2 3 2 3 3" xfId="13654"/>
    <cellStyle name="Normal 2 2 2 3 2 3 3 2" xfId="34183"/>
    <cellStyle name="Normal 2 2 2 3 2 3 4" xfId="23918"/>
    <cellStyle name="Normal 2 2 2 3 2 3 5" xfId="44710"/>
    <cellStyle name="Normal 2 2 2 3 2 4" xfId="6154"/>
    <cellStyle name="Normal 2 2 2 3 2 4 2" xfId="16422"/>
    <cellStyle name="Normal 2 2 2 3 2 4 2 2" xfId="36951"/>
    <cellStyle name="Normal 2 2 2 3 2 4 3" xfId="26686"/>
    <cellStyle name="Normal 2 2 2 3 2 5" xfId="11166"/>
    <cellStyle name="Normal 2 2 2 3 2 5 2" xfId="31695"/>
    <cellStyle name="Normal 2 2 2 3 2 6" xfId="21430"/>
    <cellStyle name="Normal 2 2 2 3 2 7" xfId="42222"/>
    <cellStyle name="Normal 2 2 2 3 3" xfId="1644"/>
    <cellStyle name="Normal 2 2 2 3 3 2" xfId="4133"/>
    <cellStyle name="Normal 2 2 2 3 3 2 2" xfId="9389"/>
    <cellStyle name="Normal 2 2 2 3 3 2 2 2" xfId="19657"/>
    <cellStyle name="Normal 2 2 2 3 3 2 2 2 2" xfId="40186"/>
    <cellStyle name="Normal 2 2 2 3 3 2 2 3" xfId="29921"/>
    <cellStyle name="Normal 2 2 2 3 3 2 3" xfId="14401"/>
    <cellStyle name="Normal 2 2 2 3 3 2 3 2" xfId="34930"/>
    <cellStyle name="Normal 2 2 2 3 3 2 4" xfId="24665"/>
    <cellStyle name="Normal 2 2 2 3 3 2 5" xfId="45457"/>
    <cellStyle name="Normal 2 2 2 3 3 3" xfId="6901"/>
    <cellStyle name="Normal 2 2 2 3 3 3 2" xfId="17169"/>
    <cellStyle name="Normal 2 2 2 3 3 3 2 2" xfId="37698"/>
    <cellStyle name="Normal 2 2 2 3 3 3 3" xfId="27433"/>
    <cellStyle name="Normal 2 2 2 3 3 4" xfId="11913"/>
    <cellStyle name="Normal 2 2 2 3 3 4 2" xfId="32442"/>
    <cellStyle name="Normal 2 2 2 3 3 5" xfId="22177"/>
    <cellStyle name="Normal 2 2 2 3 3 6" xfId="42969"/>
    <cellStyle name="Normal 2 2 2 3 4" xfId="2888"/>
    <cellStyle name="Normal 2 2 2 3 4 2" xfId="8144"/>
    <cellStyle name="Normal 2 2 2 3 4 2 2" xfId="18412"/>
    <cellStyle name="Normal 2 2 2 3 4 2 2 2" xfId="38941"/>
    <cellStyle name="Normal 2 2 2 3 4 2 3" xfId="28676"/>
    <cellStyle name="Normal 2 2 2 3 4 3" xfId="13156"/>
    <cellStyle name="Normal 2 2 2 3 4 3 2" xfId="33685"/>
    <cellStyle name="Normal 2 2 2 3 4 4" xfId="23420"/>
    <cellStyle name="Normal 2 2 2 3 4 5" xfId="44212"/>
    <cellStyle name="Normal 2 2 2 3 5" xfId="5656"/>
    <cellStyle name="Normal 2 2 2 3 5 2" xfId="15924"/>
    <cellStyle name="Normal 2 2 2 3 5 2 2" xfId="36453"/>
    <cellStyle name="Normal 2 2 2 3 5 3" xfId="26188"/>
    <cellStyle name="Normal 2 2 2 3 6" xfId="10668"/>
    <cellStyle name="Normal 2 2 2 3 6 2" xfId="31197"/>
    <cellStyle name="Normal 2 2 2 3 7" xfId="20932"/>
    <cellStyle name="Normal 2 2 2 3 8" xfId="41724"/>
    <cellStyle name="Normal 2 2 2 4" xfId="645"/>
    <cellStyle name="Normal 2 2 2 4 2" xfId="1894"/>
    <cellStyle name="Normal 2 2 2 4 2 2" xfId="4382"/>
    <cellStyle name="Normal 2 2 2 4 2 2 2" xfId="9638"/>
    <cellStyle name="Normal 2 2 2 4 2 2 2 2" xfId="19906"/>
    <cellStyle name="Normal 2 2 2 4 2 2 2 2 2" xfId="40435"/>
    <cellStyle name="Normal 2 2 2 4 2 2 2 3" xfId="30170"/>
    <cellStyle name="Normal 2 2 2 4 2 2 3" xfId="14650"/>
    <cellStyle name="Normal 2 2 2 4 2 2 3 2" xfId="35179"/>
    <cellStyle name="Normal 2 2 2 4 2 2 4" xfId="24914"/>
    <cellStyle name="Normal 2 2 2 4 2 2 5" xfId="45706"/>
    <cellStyle name="Normal 2 2 2 4 2 3" xfId="7150"/>
    <cellStyle name="Normal 2 2 2 4 2 3 2" xfId="17418"/>
    <cellStyle name="Normal 2 2 2 4 2 3 2 2" xfId="37947"/>
    <cellStyle name="Normal 2 2 2 4 2 3 3" xfId="27682"/>
    <cellStyle name="Normal 2 2 2 4 2 4" xfId="12162"/>
    <cellStyle name="Normal 2 2 2 4 2 4 2" xfId="32691"/>
    <cellStyle name="Normal 2 2 2 4 2 5" xfId="22426"/>
    <cellStyle name="Normal 2 2 2 4 2 6" xfId="43218"/>
    <cellStyle name="Normal 2 2 2 4 3" xfId="3137"/>
    <cellStyle name="Normal 2 2 2 4 3 2" xfId="8393"/>
    <cellStyle name="Normal 2 2 2 4 3 2 2" xfId="18661"/>
    <cellStyle name="Normal 2 2 2 4 3 2 2 2" xfId="39190"/>
    <cellStyle name="Normal 2 2 2 4 3 2 3" xfId="28925"/>
    <cellStyle name="Normal 2 2 2 4 3 3" xfId="13405"/>
    <cellStyle name="Normal 2 2 2 4 3 3 2" xfId="33934"/>
    <cellStyle name="Normal 2 2 2 4 3 4" xfId="23669"/>
    <cellStyle name="Normal 2 2 2 4 3 5" xfId="44461"/>
    <cellStyle name="Normal 2 2 2 4 4" xfId="5905"/>
    <cellStyle name="Normal 2 2 2 4 4 2" xfId="16173"/>
    <cellStyle name="Normal 2 2 2 4 4 2 2" xfId="36702"/>
    <cellStyle name="Normal 2 2 2 4 4 3" xfId="26437"/>
    <cellStyle name="Normal 2 2 2 4 5" xfId="10917"/>
    <cellStyle name="Normal 2 2 2 4 5 2" xfId="31446"/>
    <cellStyle name="Normal 2 2 2 4 6" xfId="21181"/>
    <cellStyle name="Normal 2 2 2 4 7" xfId="41973"/>
    <cellStyle name="Normal 2 2 2 5" xfId="1142"/>
    <cellStyle name="Normal 2 2 2 5 2" xfId="2391"/>
    <cellStyle name="Normal 2 2 2 5 2 2" xfId="4879"/>
    <cellStyle name="Normal 2 2 2 5 2 2 2" xfId="10135"/>
    <cellStyle name="Normal 2 2 2 5 2 2 2 2" xfId="20403"/>
    <cellStyle name="Normal 2 2 2 5 2 2 2 2 2" xfId="40932"/>
    <cellStyle name="Normal 2 2 2 5 2 2 2 3" xfId="30667"/>
    <cellStyle name="Normal 2 2 2 5 2 2 3" xfId="15147"/>
    <cellStyle name="Normal 2 2 2 5 2 2 3 2" xfId="35676"/>
    <cellStyle name="Normal 2 2 2 5 2 2 4" xfId="25411"/>
    <cellStyle name="Normal 2 2 2 5 2 2 5" xfId="46203"/>
    <cellStyle name="Normal 2 2 2 5 2 3" xfId="7647"/>
    <cellStyle name="Normal 2 2 2 5 2 3 2" xfId="17915"/>
    <cellStyle name="Normal 2 2 2 5 2 3 2 2" xfId="38444"/>
    <cellStyle name="Normal 2 2 2 5 2 3 3" xfId="28179"/>
    <cellStyle name="Normal 2 2 2 5 2 4" xfId="12659"/>
    <cellStyle name="Normal 2 2 2 5 2 4 2" xfId="33188"/>
    <cellStyle name="Normal 2 2 2 5 2 5" xfId="22923"/>
    <cellStyle name="Normal 2 2 2 5 2 6" xfId="43715"/>
    <cellStyle name="Normal 2 2 2 5 3" xfId="3634"/>
    <cellStyle name="Normal 2 2 2 5 3 2" xfId="8890"/>
    <cellStyle name="Normal 2 2 2 5 3 2 2" xfId="19158"/>
    <cellStyle name="Normal 2 2 2 5 3 2 2 2" xfId="39687"/>
    <cellStyle name="Normal 2 2 2 5 3 2 3" xfId="29422"/>
    <cellStyle name="Normal 2 2 2 5 3 3" xfId="13902"/>
    <cellStyle name="Normal 2 2 2 5 3 3 2" xfId="34431"/>
    <cellStyle name="Normal 2 2 2 5 3 4" xfId="24166"/>
    <cellStyle name="Normal 2 2 2 5 3 5" xfId="44958"/>
    <cellStyle name="Normal 2 2 2 5 4" xfId="6402"/>
    <cellStyle name="Normal 2 2 2 5 4 2" xfId="16670"/>
    <cellStyle name="Normal 2 2 2 5 4 2 2" xfId="37199"/>
    <cellStyle name="Normal 2 2 2 5 4 3" xfId="26934"/>
    <cellStyle name="Normal 2 2 2 5 5" xfId="11414"/>
    <cellStyle name="Normal 2 2 2 5 5 2" xfId="31943"/>
    <cellStyle name="Normal 2 2 2 5 6" xfId="21678"/>
    <cellStyle name="Normal 2 2 2 5 7" xfId="42470"/>
    <cellStyle name="Normal 2 2 2 6" xfId="1395"/>
    <cellStyle name="Normal 2 2 2 6 2" xfId="3884"/>
    <cellStyle name="Normal 2 2 2 6 2 2" xfId="9140"/>
    <cellStyle name="Normal 2 2 2 6 2 2 2" xfId="19408"/>
    <cellStyle name="Normal 2 2 2 6 2 2 2 2" xfId="39937"/>
    <cellStyle name="Normal 2 2 2 6 2 2 3" xfId="29672"/>
    <cellStyle name="Normal 2 2 2 6 2 3" xfId="14152"/>
    <cellStyle name="Normal 2 2 2 6 2 3 2" xfId="34681"/>
    <cellStyle name="Normal 2 2 2 6 2 4" xfId="24416"/>
    <cellStyle name="Normal 2 2 2 6 2 5" xfId="45208"/>
    <cellStyle name="Normal 2 2 2 6 3" xfId="6652"/>
    <cellStyle name="Normal 2 2 2 6 3 2" xfId="16920"/>
    <cellStyle name="Normal 2 2 2 6 3 2 2" xfId="37449"/>
    <cellStyle name="Normal 2 2 2 6 3 3" xfId="27184"/>
    <cellStyle name="Normal 2 2 2 6 4" xfId="11664"/>
    <cellStyle name="Normal 2 2 2 6 4 2" xfId="32193"/>
    <cellStyle name="Normal 2 2 2 6 5" xfId="21928"/>
    <cellStyle name="Normal 2 2 2 6 6" xfId="42720"/>
    <cellStyle name="Normal 2 2 2 7" xfId="2639"/>
    <cellStyle name="Normal 2 2 2 7 2" xfId="7895"/>
    <cellStyle name="Normal 2 2 2 7 2 2" xfId="18163"/>
    <cellStyle name="Normal 2 2 2 7 2 2 2" xfId="38692"/>
    <cellStyle name="Normal 2 2 2 7 2 3" xfId="28427"/>
    <cellStyle name="Normal 2 2 2 7 3" xfId="12907"/>
    <cellStyle name="Normal 2 2 2 7 3 2" xfId="33436"/>
    <cellStyle name="Normal 2 2 2 7 4" xfId="23171"/>
    <cellStyle name="Normal 2 2 2 7 5" xfId="43963"/>
    <cellStyle name="Normal 2 2 2 8" xfId="5407"/>
    <cellStyle name="Normal 2 2 2 8 2" xfId="15675"/>
    <cellStyle name="Normal 2 2 2 8 2 2" xfId="36204"/>
    <cellStyle name="Normal 2 2 2 8 3" xfId="25939"/>
    <cellStyle name="Normal 2 2 2 8 4" xfId="41475"/>
    <cellStyle name="Normal 2 2 2 9" xfId="5159"/>
    <cellStyle name="Normal 2 2 2 9 2" xfId="15427"/>
    <cellStyle name="Normal 2 2 2 9 2 2" xfId="35956"/>
    <cellStyle name="Normal 2 2 2 9 3" xfId="25691"/>
    <cellStyle name="Normal 2 2 3" xfId="197"/>
    <cellStyle name="Normal 2 2 3 10" xfId="20740"/>
    <cellStyle name="Normal 2 2 3 11" xfId="41284"/>
    <cellStyle name="Normal 2 2 3 2" xfId="450"/>
    <cellStyle name="Normal 2 2 3 2 2" xfId="951"/>
    <cellStyle name="Normal 2 2 3 2 2 2" xfId="2200"/>
    <cellStyle name="Normal 2 2 3 2 2 2 2" xfId="4688"/>
    <cellStyle name="Normal 2 2 3 2 2 2 2 2" xfId="9944"/>
    <cellStyle name="Normal 2 2 3 2 2 2 2 2 2" xfId="20212"/>
    <cellStyle name="Normal 2 2 3 2 2 2 2 2 2 2" xfId="40741"/>
    <cellStyle name="Normal 2 2 3 2 2 2 2 2 3" xfId="30476"/>
    <cellStyle name="Normal 2 2 3 2 2 2 2 3" xfId="14956"/>
    <cellStyle name="Normal 2 2 3 2 2 2 2 3 2" xfId="35485"/>
    <cellStyle name="Normal 2 2 3 2 2 2 2 4" xfId="25220"/>
    <cellStyle name="Normal 2 2 3 2 2 2 2 5" xfId="46012"/>
    <cellStyle name="Normal 2 2 3 2 2 2 3" xfId="7456"/>
    <cellStyle name="Normal 2 2 3 2 2 2 3 2" xfId="17724"/>
    <cellStyle name="Normal 2 2 3 2 2 2 3 2 2" xfId="38253"/>
    <cellStyle name="Normal 2 2 3 2 2 2 3 3" xfId="27988"/>
    <cellStyle name="Normal 2 2 3 2 2 2 4" xfId="12468"/>
    <cellStyle name="Normal 2 2 3 2 2 2 4 2" xfId="32997"/>
    <cellStyle name="Normal 2 2 3 2 2 2 5" xfId="22732"/>
    <cellStyle name="Normal 2 2 3 2 2 2 6" xfId="43524"/>
    <cellStyle name="Normal 2 2 3 2 2 3" xfId="3443"/>
    <cellStyle name="Normal 2 2 3 2 2 3 2" xfId="8699"/>
    <cellStyle name="Normal 2 2 3 2 2 3 2 2" xfId="18967"/>
    <cellStyle name="Normal 2 2 3 2 2 3 2 2 2" xfId="39496"/>
    <cellStyle name="Normal 2 2 3 2 2 3 2 3" xfId="29231"/>
    <cellStyle name="Normal 2 2 3 2 2 3 3" xfId="13711"/>
    <cellStyle name="Normal 2 2 3 2 2 3 3 2" xfId="34240"/>
    <cellStyle name="Normal 2 2 3 2 2 3 4" xfId="23975"/>
    <cellStyle name="Normal 2 2 3 2 2 3 5" xfId="44767"/>
    <cellStyle name="Normal 2 2 3 2 2 4" xfId="6211"/>
    <cellStyle name="Normal 2 2 3 2 2 4 2" xfId="16479"/>
    <cellStyle name="Normal 2 2 3 2 2 4 2 2" xfId="37008"/>
    <cellStyle name="Normal 2 2 3 2 2 4 3" xfId="26743"/>
    <cellStyle name="Normal 2 2 3 2 2 5" xfId="11223"/>
    <cellStyle name="Normal 2 2 3 2 2 5 2" xfId="31752"/>
    <cellStyle name="Normal 2 2 3 2 2 6" xfId="21487"/>
    <cellStyle name="Normal 2 2 3 2 2 7" xfId="42279"/>
    <cellStyle name="Normal 2 2 3 2 3" xfId="1701"/>
    <cellStyle name="Normal 2 2 3 2 3 2" xfId="4190"/>
    <cellStyle name="Normal 2 2 3 2 3 2 2" xfId="9446"/>
    <cellStyle name="Normal 2 2 3 2 3 2 2 2" xfId="19714"/>
    <cellStyle name="Normal 2 2 3 2 3 2 2 2 2" xfId="40243"/>
    <cellStyle name="Normal 2 2 3 2 3 2 2 3" xfId="29978"/>
    <cellStyle name="Normal 2 2 3 2 3 2 3" xfId="14458"/>
    <cellStyle name="Normal 2 2 3 2 3 2 3 2" xfId="34987"/>
    <cellStyle name="Normal 2 2 3 2 3 2 4" xfId="24722"/>
    <cellStyle name="Normal 2 2 3 2 3 2 5" xfId="45514"/>
    <cellStyle name="Normal 2 2 3 2 3 3" xfId="6958"/>
    <cellStyle name="Normal 2 2 3 2 3 3 2" xfId="17226"/>
    <cellStyle name="Normal 2 2 3 2 3 3 2 2" xfId="37755"/>
    <cellStyle name="Normal 2 2 3 2 3 3 3" xfId="27490"/>
    <cellStyle name="Normal 2 2 3 2 3 4" xfId="11970"/>
    <cellStyle name="Normal 2 2 3 2 3 4 2" xfId="32499"/>
    <cellStyle name="Normal 2 2 3 2 3 5" xfId="22234"/>
    <cellStyle name="Normal 2 2 3 2 3 6" xfId="43026"/>
    <cellStyle name="Normal 2 2 3 2 4" xfId="2945"/>
    <cellStyle name="Normal 2 2 3 2 4 2" xfId="8201"/>
    <cellStyle name="Normal 2 2 3 2 4 2 2" xfId="18469"/>
    <cellStyle name="Normal 2 2 3 2 4 2 2 2" xfId="38998"/>
    <cellStyle name="Normal 2 2 3 2 4 2 3" xfId="28733"/>
    <cellStyle name="Normal 2 2 3 2 4 3" xfId="13213"/>
    <cellStyle name="Normal 2 2 3 2 4 3 2" xfId="33742"/>
    <cellStyle name="Normal 2 2 3 2 4 4" xfId="23477"/>
    <cellStyle name="Normal 2 2 3 2 4 5" xfId="44269"/>
    <cellStyle name="Normal 2 2 3 2 5" xfId="5713"/>
    <cellStyle name="Normal 2 2 3 2 5 2" xfId="15981"/>
    <cellStyle name="Normal 2 2 3 2 5 2 2" xfId="36510"/>
    <cellStyle name="Normal 2 2 3 2 5 3" xfId="26245"/>
    <cellStyle name="Normal 2 2 3 2 6" xfId="10725"/>
    <cellStyle name="Normal 2 2 3 2 6 2" xfId="31254"/>
    <cellStyle name="Normal 2 2 3 2 7" xfId="20989"/>
    <cellStyle name="Normal 2 2 3 2 8" xfId="41781"/>
    <cellStyle name="Normal 2 2 3 3" xfId="702"/>
    <cellStyle name="Normal 2 2 3 3 2" xfId="1951"/>
    <cellStyle name="Normal 2 2 3 3 2 2" xfId="4439"/>
    <cellStyle name="Normal 2 2 3 3 2 2 2" xfId="9695"/>
    <cellStyle name="Normal 2 2 3 3 2 2 2 2" xfId="19963"/>
    <cellStyle name="Normal 2 2 3 3 2 2 2 2 2" xfId="40492"/>
    <cellStyle name="Normal 2 2 3 3 2 2 2 3" xfId="30227"/>
    <cellStyle name="Normal 2 2 3 3 2 2 3" xfId="14707"/>
    <cellStyle name="Normal 2 2 3 3 2 2 3 2" xfId="35236"/>
    <cellStyle name="Normal 2 2 3 3 2 2 4" xfId="24971"/>
    <cellStyle name="Normal 2 2 3 3 2 2 5" xfId="45763"/>
    <cellStyle name="Normal 2 2 3 3 2 3" xfId="7207"/>
    <cellStyle name="Normal 2 2 3 3 2 3 2" xfId="17475"/>
    <cellStyle name="Normal 2 2 3 3 2 3 2 2" xfId="38004"/>
    <cellStyle name="Normal 2 2 3 3 2 3 3" xfId="27739"/>
    <cellStyle name="Normal 2 2 3 3 2 4" xfId="12219"/>
    <cellStyle name="Normal 2 2 3 3 2 4 2" xfId="32748"/>
    <cellStyle name="Normal 2 2 3 3 2 5" xfId="22483"/>
    <cellStyle name="Normal 2 2 3 3 2 6" xfId="43275"/>
    <cellStyle name="Normal 2 2 3 3 3" xfId="3194"/>
    <cellStyle name="Normal 2 2 3 3 3 2" xfId="8450"/>
    <cellStyle name="Normal 2 2 3 3 3 2 2" xfId="18718"/>
    <cellStyle name="Normal 2 2 3 3 3 2 2 2" xfId="39247"/>
    <cellStyle name="Normal 2 2 3 3 3 2 3" xfId="28982"/>
    <cellStyle name="Normal 2 2 3 3 3 3" xfId="13462"/>
    <cellStyle name="Normal 2 2 3 3 3 3 2" xfId="33991"/>
    <cellStyle name="Normal 2 2 3 3 3 4" xfId="23726"/>
    <cellStyle name="Normal 2 2 3 3 3 5" xfId="44518"/>
    <cellStyle name="Normal 2 2 3 3 4" xfId="5962"/>
    <cellStyle name="Normal 2 2 3 3 4 2" xfId="16230"/>
    <cellStyle name="Normal 2 2 3 3 4 2 2" xfId="36759"/>
    <cellStyle name="Normal 2 2 3 3 4 3" xfId="26494"/>
    <cellStyle name="Normal 2 2 3 3 5" xfId="10974"/>
    <cellStyle name="Normal 2 2 3 3 5 2" xfId="31503"/>
    <cellStyle name="Normal 2 2 3 3 6" xfId="21238"/>
    <cellStyle name="Normal 2 2 3 3 7" xfId="42030"/>
    <cellStyle name="Normal 2 2 3 4" xfId="1199"/>
    <cellStyle name="Normal 2 2 3 4 2" xfId="2448"/>
    <cellStyle name="Normal 2 2 3 4 2 2" xfId="4936"/>
    <cellStyle name="Normal 2 2 3 4 2 2 2" xfId="10192"/>
    <cellStyle name="Normal 2 2 3 4 2 2 2 2" xfId="20460"/>
    <cellStyle name="Normal 2 2 3 4 2 2 2 2 2" xfId="40989"/>
    <cellStyle name="Normal 2 2 3 4 2 2 2 3" xfId="30724"/>
    <cellStyle name="Normal 2 2 3 4 2 2 3" xfId="15204"/>
    <cellStyle name="Normal 2 2 3 4 2 2 3 2" xfId="35733"/>
    <cellStyle name="Normal 2 2 3 4 2 2 4" xfId="25468"/>
    <cellStyle name="Normal 2 2 3 4 2 2 5" xfId="46260"/>
    <cellStyle name="Normal 2 2 3 4 2 3" xfId="7704"/>
    <cellStyle name="Normal 2 2 3 4 2 3 2" xfId="17972"/>
    <cellStyle name="Normal 2 2 3 4 2 3 2 2" xfId="38501"/>
    <cellStyle name="Normal 2 2 3 4 2 3 3" xfId="28236"/>
    <cellStyle name="Normal 2 2 3 4 2 4" xfId="12716"/>
    <cellStyle name="Normal 2 2 3 4 2 4 2" xfId="33245"/>
    <cellStyle name="Normal 2 2 3 4 2 5" xfId="22980"/>
    <cellStyle name="Normal 2 2 3 4 2 6" xfId="43772"/>
    <cellStyle name="Normal 2 2 3 4 3" xfId="3691"/>
    <cellStyle name="Normal 2 2 3 4 3 2" xfId="8947"/>
    <cellStyle name="Normal 2 2 3 4 3 2 2" xfId="19215"/>
    <cellStyle name="Normal 2 2 3 4 3 2 2 2" xfId="39744"/>
    <cellStyle name="Normal 2 2 3 4 3 2 3" xfId="29479"/>
    <cellStyle name="Normal 2 2 3 4 3 3" xfId="13959"/>
    <cellStyle name="Normal 2 2 3 4 3 3 2" xfId="34488"/>
    <cellStyle name="Normal 2 2 3 4 3 4" xfId="24223"/>
    <cellStyle name="Normal 2 2 3 4 3 5" xfId="45015"/>
    <cellStyle name="Normal 2 2 3 4 4" xfId="6459"/>
    <cellStyle name="Normal 2 2 3 4 4 2" xfId="16727"/>
    <cellStyle name="Normal 2 2 3 4 4 2 2" xfId="37256"/>
    <cellStyle name="Normal 2 2 3 4 4 3" xfId="26991"/>
    <cellStyle name="Normal 2 2 3 4 5" xfId="11471"/>
    <cellStyle name="Normal 2 2 3 4 5 2" xfId="32000"/>
    <cellStyle name="Normal 2 2 3 4 6" xfId="21735"/>
    <cellStyle name="Normal 2 2 3 4 7" xfId="42527"/>
    <cellStyle name="Normal 2 2 3 5" xfId="1452"/>
    <cellStyle name="Normal 2 2 3 5 2" xfId="3941"/>
    <cellStyle name="Normal 2 2 3 5 2 2" xfId="9197"/>
    <cellStyle name="Normal 2 2 3 5 2 2 2" xfId="19465"/>
    <cellStyle name="Normal 2 2 3 5 2 2 2 2" xfId="39994"/>
    <cellStyle name="Normal 2 2 3 5 2 2 3" xfId="29729"/>
    <cellStyle name="Normal 2 2 3 5 2 3" xfId="14209"/>
    <cellStyle name="Normal 2 2 3 5 2 3 2" xfId="34738"/>
    <cellStyle name="Normal 2 2 3 5 2 4" xfId="24473"/>
    <cellStyle name="Normal 2 2 3 5 2 5" xfId="45265"/>
    <cellStyle name="Normal 2 2 3 5 3" xfId="6709"/>
    <cellStyle name="Normal 2 2 3 5 3 2" xfId="16977"/>
    <cellStyle name="Normal 2 2 3 5 3 2 2" xfId="37506"/>
    <cellStyle name="Normal 2 2 3 5 3 3" xfId="27241"/>
    <cellStyle name="Normal 2 2 3 5 4" xfId="11721"/>
    <cellStyle name="Normal 2 2 3 5 4 2" xfId="32250"/>
    <cellStyle name="Normal 2 2 3 5 5" xfId="21985"/>
    <cellStyle name="Normal 2 2 3 5 6" xfId="42777"/>
    <cellStyle name="Normal 2 2 3 6" xfId="2696"/>
    <cellStyle name="Normal 2 2 3 6 2" xfId="7952"/>
    <cellStyle name="Normal 2 2 3 6 2 2" xfId="18220"/>
    <cellStyle name="Normal 2 2 3 6 2 2 2" xfId="38749"/>
    <cellStyle name="Normal 2 2 3 6 2 3" xfId="28484"/>
    <cellStyle name="Normal 2 2 3 6 3" xfId="12964"/>
    <cellStyle name="Normal 2 2 3 6 3 2" xfId="33493"/>
    <cellStyle name="Normal 2 2 3 6 4" xfId="23228"/>
    <cellStyle name="Normal 2 2 3 6 5" xfId="44020"/>
    <cellStyle name="Normal 2 2 3 7" xfId="5464"/>
    <cellStyle name="Normal 2 2 3 7 2" xfId="15732"/>
    <cellStyle name="Normal 2 2 3 7 2 2" xfId="36261"/>
    <cellStyle name="Normal 2 2 3 7 3" xfId="25996"/>
    <cellStyle name="Normal 2 2 3 7 4" xfId="41532"/>
    <cellStyle name="Normal 2 2 3 8" xfId="5216"/>
    <cellStyle name="Normal 2 2 3 8 2" xfId="15484"/>
    <cellStyle name="Normal 2 2 3 8 2 2" xfId="36013"/>
    <cellStyle name="Normal 2 2 3 8 3" xfId="25748"/>
    <cellStyle name="Normal 2 2 3 9" xfId="10476"/>
    <cellStyle name="Normal 2 2 3 9 2" xfId="31005"/>
    <cellStyle name="Normal 2 2 4" xfId="333"/>
    <cellStyle name="Normal 2 2 4 2" xfId="834"/>
    <cellStyle name="Normal 2 2 4 2 2" xfId="2083"/>
    <cellStyle name="Normal 2 2 4 2 2 2" xfId="4571"/>
    <cellStyle name="Normal 2 2 4 2 2 2 2" xfId="9827"/>
    <cellStyle name="Normal 2 2 4 2 2 2 2 2" xfId="20095"/>
    <cellStyle name="Normal 2 2 4 2 2 2 2 2 2" xfId="40624"/>
    <cellStyle name="Normal 2 2 4 2 2 2 2 3" xfId="30359"/>
    <cellStyle name="Normal 2 2 4 2 2 2 3" xfId="14839"/>
    <cellStyle name="Normal 2 2 4 2 2 2 3 2" xfId="35368"/>
    <cellStyle name="Normal 2 2 4 2 2 2 4" xfId="25103"/>
    <cellStyle name="Normal 2 2 4 2 2 2 5" xfId="45895"/>
    <cellStyle name="Normal 2 2 4 2 2 3" xfId="7339"/>
    <cellStyle name="Normal 2 2 4 2 2 3 2" xfId="17607"/>
    <cellStyle name="Normal 2 2 4 2 2 3 2 2" xfId="38136"/>
    <cellStyle name="Normal 2 2 4 2 2 3 3" xfId="27871"/>
    <cellStyle name="Normal 2 2 4 2 2 4" xfId="12351"/>
    <cellStyle name="Normal 2 2 4 2 2 4 2" xfId="32880"/>
    <cellStyle name="Normal 2 2 4 2 2 5" xfId="22615"/>
    <cellStyle name="Normal 2 2 4 2 2 6" xfId="43407"/>
    <cellStyle name="Normal 2 2 4 2 3" xfId="3326"/>
    <cellStyle name="Normal 2 2 4 2 3 2" xfId="8582"/>
    <cellStyle name="Normal 2 2 4 2 3 2 2" xfId="18850"/>
    <cellStyle name="Normal 2 2 4 2 3 2 2 2" xfId="39379"/>
    <cellStyle name="Normal 2 2 4 2 3 2 3" xfId="29114"/>
    <cellStyle name="Normal 2 2 4 2 3 3" xfId="13594"/>
    <cellStyle name="Normal 2 2 4 2 3 3 2" xfId="34123"/>
    <cellStyle name="Normal 2 2 4 2 3 4" xfId="23858"/>
    <cellStyle name="Normal 2 2 4 2 3 5" xfId="44650"/>
    <cellStyle name="Normal 2 2 4 2 4" xfId="6094"/>
    <cellStyle name="Normal 2 2 4 2 4 2" xfId="16362"/>
    <cellStyle name="Normal 2 2 4 2 4 2 2" xfId="36891"/>
    <cellStyle name="Normal 2 2 4 2 4 3" xfId="26626"/>
    <cellStyle name="Normal 2 2 4 2 5" xfId="11106"/>
    <cellStyle name="Normal 2 2 4 2 5 2" xfId="31635"/>
    <cellStyle name="Normal 2 2 4 2 6" xfId="21370"/>
    <cellStyle name="Normal 2 2 4 2 7" xfId="42162"/>
    <cellStyle name="Normal 2 2 4 3" xfId="1584"/>
    <cellStyle name="Normal 2 2 4 3 2" xfId="4073"/>
    <cellStyle name="Normal 2 2 4 3 2 2" xfId="9329"/>
    <cellStyle name="Normal 2 2 4 3 2 2 2" xfId="19597"/>
    <cellStyle name="Normal 2 2 4 3 2 2 2 2" xfId="40126"/>
    <cellStyle name="Normal 2 2 4 3 2 2 3" xfId="29861"/>
    <cellStyle name="Normal 2 2 4 3 2 3" xfId="14341"/>
    <cellStyle name="Normal 2 2 4 3 2 3 2" xfId="34870"/>
    <cellStyle name="Normal 2 2 4 3 2 4" xfId="24605"/>
    <cellStyle name="Normal 2 2 4 3 2 5" xfId="45397"/>
    <cellStyle name="Normal 2 2 4 3 3" xfId="6841"/>
    <cellStyle name="Normal 2 2 4 3 3 2" xfId="17109"/>
    <cellStyle name="Normal 2 2 4 3 3 2 2" xfId="37638"/>
    <cellStyle name="Normal 2 2 4 3 3 3" xfId="27373"/>
    <cellStyle name="Normal 2 2 4 3 4" xfId="11853"/>
    <cellStyle name="Normal 2 2 4 3 4 2" xfId="32382"/>
    <cellStyle name="Normal 2 2 4 3 5" xfId="22117"/>
    <cellStyle name="Normal 2 2 4 3 6" xfId="42909"/>
    <cellStyle name="Normal 2 2 4 4" xfId="2828"/>
    <cellStyle name="Normal 2 2 4 4 2" xfId="8084"/>
    <cellStyle name="Normal 2 2 4 4 2 2" xfId="18352"/>
    <cellStyle name="Normal 2 2 4 4 2 2 2" xfId="38881"/>
    <cellStyle name="Normal 2 2 4 4 2 3" xfId="28616"/>
    <cellStyle name="Normal 2 2 4 4 3" xfId="13096"/>
    <cellStyle name="Normal 2 2 4 4 3 2" xfId="33625"/>
    <cellStyle name="Normal 2 2 4 4 4" xfId="23360"/>
    <cellStyle name="Normal 2 2 4 4 5" xfId="44152"/>
    <cellStyle name="Normal 2 2 4 5" xfId="5596"/>
    <cellStyle name="Normal 2 2 4 5 2" xfId="15864"/>
    <cellStyle name="Normal 2 2 4 5 2 2" xfId="36393"/>
    <cellStyle name="Normal 2 2 4 5 3" xfId="26128"/>
    <cellStyle name="Normal 2 2 4 6" xfId="10608"/>
    <cellStyle name="Normal 2 2 4 6 2" xfId="31137"/>
    <cellStyle name="Normal 2 2 4 7" xfId="20872"/>
    <cellStyle name="Normal 2 2 4 8" xfId="41664"/>
    <cellStyle name="Normal 2 2 5" xfId="585"/>
    <cellStyle name="Normal 2 2 5 2" xfId="1834"/>
    <cellStyle name="Normal 2 2 5 2 2" xfId="4322"/>
    <cellStyle name="Normal 2 2 5 2 2 2" xfId="9578"/>
    <cellStyle name="Normal 2 2 5 2 2 2 2" xfId="19846"/>
    <cellStyle name="Normal 2 2 5 2 2 2 2 2" xfId="40375"/>
    <cellStyle name="Normal 2 2 5 2 2 2 3" xfId="30110"/>
    <cellStyle name="Normal 2 2 5 2 2 3" xfId="14590"/>
    <cellStyle name="Normal 2 2 5 2 2 3 2" xfId="35119"/>
    <cellStyle name="Normal 2 2 5 2 2 4" xfId="24854"/>
    <cellStyle name="Normal 2 2 5 2 2 5" xfId="45646"/>
    <cellStyle name="Normal 2 2 5 2 3" xfId="7090"/>
    <cellStyle name="Normal 2 2 5 2 3 2" xfId="17358"/>
    <cellStyle name="Normal 2 2 5 2 3 2 2" xfId="37887"/>
    <cellStyle name="Normal 2 2 5 2 3 3" xfId="27622"/>
    <cellStyle name="Normal 2 2 5 2 4" xfId="12102"/>
    <cellStyle name="Normal 2 2 5 2 4 2" xfId="32631"/>
    <cellStyle name="Normal 2 2 5 2 5" xfId="22366"/>
    <cellStyle name="Normal 2 2 5 2 6" xfId="43158"/>
    <cellStyle name="Normal 2 2 5 3" xfId="3077"/>
    <cellStyle name="Normal 2 2 5 3 2" xfId="8333"/>
    <cellStyle name="Normal 2 2 5 3 2 2" xfId="18601"/>
    <cellStyle name="Normal 2 2 5 3 2 2 2" xfId="39130"/>
    <cellStyle name="Normal 2 2 5 3 2 3" xfId="28865"/>
    <cellStyle name="Normal 2 2 5 3 3" xfId="13345"/>
    <cellStyle name="Normal 2 2 5 3 3 2" xfId="33874"/>
    <cellStyle name="Normal 2 2 5 3 4" xfId="23609"/>
    <cellStyle name="Normal 2 2 5 3 5" xfId="44401"/>
    <cellStyle name="Normal 2 2 5 4" xfId="5845"/>
    <cellStyle name="Normal 2 2 5 4 2" xfId="16113"/>
    <cellStyle name="Normal 2 2 5 4 2 2" xfId="36642"/>
    <cellStyle name="Normal 2 2 5 4 3" xfId="26377"/>
    <cellStyle name="Normal 2 2 5 5" xfId="10857"/>
    <cellStyle name="Normal 2 2 5 5 2" xfId="31386"/>
    <cellStyle name="Normal 2 2 5 6" xfId="21121"/>
    <cellStyle name="Normal 2 2 5 7" xfId="41913"/>
    <cellStyle name="Normal 2 2 6" xfId="1082"/>
    <cellStyle name="Normal 2 2 6 2" xfId="2331"/>
    <cellStyle name="Normal 2 2 6 2 2" xfId="4819"/>
    <cellStyle name="Normal 2 2 6 2 2 2" xfId="10075"/>
    <cellStyle name="Normal 2 2 6 2 2 2 2" xfId="20343"/>
    <cellStyle name="Normal 2 2 6 2 2 2 2 2" xfId="40872"/>
    <cellStyle name="Normal 2 2 6 2 2 2 3" xfId="30607"/>
    <cellStyle name="Normal 2 2 6 2 2 3" xfId="15087"/>
    <cellStyle name="Normal 2 2 6 2 2 3 2" xfId="35616"/>
    <cellStyle name="Normal 2 2 6 2 2 4" xfId="25351"/>
    <cellStyle name="Normal 2 2 6 2 2 5" xfId="46143"/>
    <cellStyle name="Normal 2 2 6 2 3" xfId="7587"/>
    <cellStyle name="Normal 2 2 6 2 3 2" xfId="17855"/>
    <cellStyle name="Normal 2 2 6 2 3 2 2" xfId="38384"/>
    <cellStyle name="Normal 2 2 6 2 3 3" xfId="28119"/>
    <cellStyle name="Normal 2 2 6 2 4" xfId="12599"/>
    <cellStyle name="Normal 2 2 6 2 4 2" xfId="33128"/>
    <cellStyle name="Normal 2 2 6 2 5" xfId="22863"/>
    <cellStyle name="Normal 2 2 6 2 6" xfId="43655"/>
    <cellStyle name="Normal 2 2 6 3" xfId="3574"/>
    <cellStyle name="Normal 2 2 6 3 2" xfId="8830"/>
    <cellStyle name="Normal 2 2 6 3 2 2" xfId="19098"/>
    <cellStyle name="Normal 2 2 6 3 2 2 2" xfId="39627"/>
    <cellStyle name="Normal 2 2 6 3 2 3" xfId="29362"/>
    <cellStyle name="Normal 2 2 6 3 3" xfId="13842"/>
    <cellStyle name="Normal 2 2 6 3 3 2" xfId="34371"/>
    <cellStyle name="Normal 2 2 6 3 4" xfId="24106"/>
    <cellStyle name="Normal 2 2 6 3 5" xfId="44898"/>
    <cellStyle name="Normal 2 2 6 4" xfId="6342"/>
    <cellStyle name="Normal 2 2 6 4 2" xfId="16610"/>
    <cellStyle name="Normal 2 2 6 4 2 2" xfId="37139"/>
    <cellStyle name="Normal 2 2 6 4 3" xfId="26874"/>
    <cellStyle name="Normal 2 2 6 5" xfId="11354"/>
    <cellStyle name="Normal 2 2 6 5 2" xfId="31883"/>
    <cellStyle name="Normal 2 2 6 6" xfId="21618"/>
    <cellStyle name="Normal 2 2 6 7" xfId="42410"/>
    <cellStyle name="Normal 2 2 7" xfId="1335"/>
    <cellStyle name="Normal 2 2 7 2" xfId="3824"/>
    <cellStyle name="Normal 2 2 7 2 2" xfId="9080"/>
    <cellStyle name="Normal 2 2 7 2 2 2" xfId="19348"/>
    <cellStyle name="Normal 2 2 7 2 2 2 2" xfId="39877"/>
    <cellStyle name="Normal 2 2 7 2 2 3" xfId="29612"/>
    <cellStyle name="Normal 2 2 7 2 3" xfId="14092"/>
    <cellStyle name="Normal 2 2 7 2 3 2" xfId="34621"/>
    <cellStyle name="Normal 2 2 7 2 4" xfId="24356"/>
    <cellStyle name="Normal 2 2 7 2 5" xfId="45148"/>
    <cellStyle name="Normal 2 2 7 3" xfId="6592"/>
    <cellStyle name="Normal 2 2 7 3 2" xfId="16860"/>
    <cellStyle name="Normal 2 2 7 3 2 2" xfId="37389"/>
    <cellStyle name="Normal 2 2 7 3 3" xfId="27124"/>
    <cellStyle name="Normal 2 2 7 4" xfId="11604"/>
    <cellStyle name="Normal 2 2 7 4 2" xfId="32133"/>
    <cellStyle name="Normal 2 2 7 5" xfId="21868"/>
    <cellStyle name="Normal 2 2 7 6" xfId="42660"/>
    <cellStyle name="Normal 2 2 8" xfId="2579"/>
    <cellStyle name="Normal 2 2 8 2" xfId="7835"/>
    <cellStyle name="Normal 2 2 8 2 2" xfId="18103"/>
    <cellStyle name="Normal 2 2 8 2 2 2" xfId="38632"/>
    <cellStyle name="Normal 2 2 8 2 3" xfId="28367"/>
    <cellStyle name="Normal 2 2 8 3" xfId="12847"/>
    <cellStyle name="Normal 2 2 8 3 2" xfId="33376"/>
    <cellStyle name="Normal 2 2 8 4" xfId="23111"/>
    <cellStyle name="Normal 2 2 8 5" xfId="43903"/>
    <cellStyle name="Normal 2 2 9" xfId="5347"/>
    <cellStyle name="Normal 2 2 9 2" xfId="15615"/>
    <cellStyle name="Normal 2 2 9 2 2" xfId="36144"/>
    <cellStyle name="Normal 2 2 9 3" xfId="25879"/>
    <cellStyle name="Normal 2 2 9 4" xfId="41415"/>
    <cellStyle name="Normal 2 3" xfId="95"/>
    <cellStyle name="Normal 2 3 10" xfId="5119"/>
    <cellStyle name="Normal 2 3 10 2" xfId="15387"/>
    <cellStyle name="Normal 2 3 10 2 2" xfId="35916"/>
    <cellStyle name="Normal 2 3 10 3" xfId="25651"/>
    <cellStyle name="Normal 2 3 11" xfId="10379"/>
    <cellStyle name="Normal 2 3 11 2" xfId="30908"/>
    <cellStyle name="Normal 2 3 12" xfId="20643"/>
    <cellStyle name="Normal 2 3 13" xfId="41187"/>
    <cellStyle name="Normal 2 3 2" xfId="160"/>
    <cellStyle name="Normal 2 3 2 10" xfId="10439"/>
    <cellStyle name="Normal 2 3 2 10 2" xfId="30968"/>
    <cellStyle name="Normal 2 3 2 11" xfId="20703"/>
    <cellStyle name="Normal 2 3 2 12" xfId="41247"/>
    <cellStyle name="Normal 2 3 2 2" xfId="278"/>
    <cellStyle name="Normal 2 3 2 2 10" xfId="20820"/>
    <cellStyle name="Normal 2 3 2 2 11" xfId="41364"/>
    <cellStyle name="Normal 2 3 2 2 2" xfId="530"/>
    <cellStyle name="Normal 2 3 2 2 2 2" xfId="1031"/>
    <cellStyle name="Normal 2 3 2 2 2 2 2" xfId="2280"/>
    <cellStyle name="Normal 2 3 2 2 2 2 2 2" xfId="4768"/>
    <cellStyle name="Normal 2 3 2 2 2 2 2 2 2" xfId="10024"/>
    <cellStyle name="Normal 2 3 2 2 2 2 2 2 2 2" xfId="20292"/>
    <cellStyle name="Normal 2 3 2 2 2 2 2 2 2 2 2" xfId="40821"/>
    <cellStyle name="Normal 2 3 2 2 2 2 2 2 2 3" xfId="30556"/>
    <cellStyle name="Normal 2 3 2 2 2 2 2 2 3" xfId="15036"/>
    <cellStyle name="Normal 2 3 2 2 2 2 2 2 3 2" xfId="35565"/>
    <cellStyle name="Normal 2 3 2 2 2 2 2 2 4" xfId="25300"/>
    <cellStyle name="Normal 2 3 2 2 2 2 2 2 5" xfId="46092"/>
    <cellStyle name="Normal 2 3 2 2 2 2 2 3" xfId="7536"/>
    <cellStyle name="Normal 2 3 2 2 2 2 2 3 2" xfId="17804"/>
    <cellStyle name="Normal 2 3 2 2 2 2 2 3 2 2" xfId="38333"/>
    <cellStyle name="Normal 2 3 2 2 2 2 2 3 3" xfId="28068"/>
    <cellStyle name="Normal 2 3 2 2 2 2 2 4" xfId="12548"/>
    <cellStyle name="Normal 2 3 2 2 2 2 2 4 2" xfId="33077"/>
    <cellStyle name="Normal 2 3 2 2 2 2 2 5" xfId="22812"/>
    <cellStyle name="Normal 2 3 2 2 2 2 2 6" xfId="43604"/>
    <cellStyle name="Normal 2 3 2 2 2 2 3" xfId="3523"/>
    <cellStyle name="Normal 2 3 2 2 2 2 3 2" xfId="8779"/>
    <cellStyle name="Normal 2 3 2 2 2 2 3 2 2" xfId="19047"/>
    <cellStyle name="Normal 2 3 2 2 2 2 3 2 2 2" xfId="39576"/>
    <cellStyle name="Normal 2 3 2 2 2 2 3 2 3" xfId="29311"/>
    <cellStyle name="Normal 2 3 2 2 2 2 3 3" xfId="13791"/>
    <cellStyle name="Normal 2 3 2 2 2 2 3 3 2" xfId="34320"/>
    <cellStyle name="Normal 2 3 2 2 2 2 3 4" xfId="24055"/>
    <cellStyle name="Normal 2 3 2 2 2 2 3 5" xfId="44847"/>
    <cellStyle name="Normal 2 3 2 2 2 2 4" xfId="6291"/>
    <cellStyle name="Normal 2 3 2 2 2 2 4 2" xfId="16559"/>
    <cellStyle name="Normal 2 3 2 2 2 2 4 2 2" xfId="37088"/>
    <cellStyle name="Normal 2 3 2 2 2 2 4 3" xfId="26823"/>
    <cellStyle name="Normal 2 3 2 2 2 2 5" xfId="11303"/>
    <cellStyle name="Normal 2 3 2 2 2 2 5 2" xfId="31832"/>
    <cellStyle name="Normal 2 3 2 2 2 2 6" xfId="21567"/>
    <cellStyle name="Normal 2 3 2 2 2 2 7" xfId="42359"/>
    <cellStyle name="Normal 2 3 2 2 2 3" xfId="1781"/>
    <cellStyle name="Normal 2 3 2 2 2 3 2" xfId="4270"/>
    <cellStyle name="Normal 2 3 2 2 2 3 2 2" xfId="9526"/>
    <cellStyle name="Normal 2 3 2 2 2 3 2 2 2" xfId="19794"/>
    <cellStyle name="Normal 2 3 2 2 2 3 2 2 2 2" xfId="40323"/>
    <cellStyle name="Normal 2 3 2 2 2 3 2 2 3" xfId="30058"/>
    <cellStyle name="Normal 2 3 2 2 2 3 2 3" xfId="14538"/>
    <cellStyle name="Normal 2 3 2 2 2 3 2 3 2" xfId="35067"/>
    <cellStyle name="Normal 2 3 2 2 2 3 2 4" xfId="24802"/>
    <cellStyle name="Normal 2 3 2 2 2 3 2 5" xfId="45594"/>
    <cellStyle name="Normal 2 3 2 2 2 3 3" xfId="7038"/>
    <cellStyle name="Normal 2 3 2 2 2 3 3 2" xfId="17306"/>
    <cellStyle name="Normal 2 3 2 2 2 3 3 2 2" xfId="37835"/>
    <cellStyle name="Normal 2 3 2 2 2 3 3 3" xfId="27570"/>
    <cellStyle name="Normal 2 3 2 2 2 3 4" xfId="12050"/>
    <cellStyle name="Normal 2 3 2 2 2 3 4 2" xfId="32579"/>
    <cellStyle name="Normal 2 3 2 2 2 3 5" xfId="22314"/>
    <cellStyle name="Normal 2 3 2 2 2 3 6" xfId="43106"/>
    <cellStyle name="Normal 2 3 2 2 2 4" xfId="3025"/>
    <cellStyle name="Normal 2 3 2 2 2 4 2" xfId="8281"/>
    <cellStyle name="Normal 2 3 2 2 2 4 2 2" xfId="18549"/>
    <cellStyle name="Normal 2 3 2 2 2 4 2 2 2" xfId="39078"/>
    <cellStyle name="Normal 2 3 2 2 2 4 2 3" xfId="28813"/>
    <cellStyle name="Normal 2 3 2 2 2 4 3" xfId="13293"/>
    <cellStyle name="Normal 2 3 2 2 2 4 3 2" xfId="33822"/>
    <cellStyle name="Normal 2 3 2 2 2 4 4" xfId="23557"/>
    <cellStyle name="Normal 2 3 2 2 2 4 5" xfId="44349"/>
    <cellStyle name="Normal 2 3 2 2 2 5" xfId="5793"/>
    <cellStyle name="Normal 2 3 2 2 2 5 2" xfId="16061"/>
    <cellStyle name="Normal 2 3 2 2 2 5 2 2" xfId="36590"/>
    <cellStyle name="Normal 2 3 2 2 2 5 3" xfId="26325"/>
    <cellStyle name="Normal 2 3 2 2 2 6" xfId="10805"/>
    <cellStyle name="Normal 2 3 2 2 2 6 2" xfId="31334"/>
    <cellStyle name="Normal 2 3 2 2 2 7" xfId="21069"/>
    <cellStyle name="Normal 2 3 2 2 2 8" xfId="41861"/>
    <cellStyle name="Normal 2 3 2 2 3" xfId="782"/>
    <cellStyle name="Normal 2 3 2 2 3 2" xfId="2031"/>
    <cellStyle name="Normal 2 3 2 2 3 2 2" xfId="4519"/>
    <cellStyle name="Normal 2 3 2 2 3 2 2 2" xfId="9775"/>
    <cellStyle name="Normal 2 3 2 2 3 2 2 2 2" xfId="20043"/>
    <cellStyle name="Normal 2 3 2 2 3 2 2 2 2 2" xfId="40572"/>
    <cellStyle name="Normal 2 3 2 2 3 2 2 2 3" xfId="30307"/>
    <cellStyle name="Normal 2 3 2 2 3 2 2 3" xfId="14787"/>
    <cellStyle name="Normal 2 3 2 2 3 2 2 3 2" xfId="35316"/>
    <cellStyle name="Normal 2 3 2 2 3 2 2 4" xfId="25051"/>
    <cellStyle name="Normal 2 3 2 2 3 2 2 5" xfId="45843"/>
    <cellStyle name="Normal 2 3 2 2 3 2 3" xfId="7287"/>
    <cellStyle name="Normal 2 3 2 2 3 2 3 2" xfId="17555"/>
    <cellStyle name="Normal 2 3 2 2 3 2 3 2 2" xfId="38084"/>
    <cellStyle name="Normal 2 3 2 2 3 2 3 3" xfId="27819"/>
    <cellStyle name="Normal 2 3 2 2 3 2 4" xfId="12299"/>
    <cellStyle name="Normal 2 3 2 2 3 2 4 2" xfId="32828"/>
    <cellStyle name="Normal 2 3 2 2 3 2 5" xfId="22563"/>
    <cellStyle name="Normal 2 3 2 2 3 2 6" xfId="43355"/>
    <cellStyle name="Normal 2 3 2 2 3 3" xfId="3274"/>
    <cellStyle name="Normal 2 3 2 2 3 3 2" xfId="8530"/>
    <cellStyle name="Normal 2 3 2 2 3 3 2 2" xfId="18798"/>
    <cellStyle name="Normal 2 3 2 2 3 3 2 2 2" xfId="39327"/>
    <cellStyle name="Normal 2 3 2 2 3 3 2 3" xfId="29062"/>
    <cellStyle name="Normal 2 3 2 2 3 3 3" xfId="13542"/>
    <cellStyle name="Normal 2 3 2 2 3 3 3 2" xfId="34071"/>
    <cellStyle name="Normal 2 3 2 2 3 3 4" xfId="23806"/>
    <cellStyle name="Normal 2 3 2 2 3 3 5" xfId="44598"/>
    <cellStyle name="Normal 2 3 2 2 3 4" xfId="6042"/>
    <cellStyle name="Normal 2 3 2 2 3 4 2" xfId="16310"/>
    <cellStyle name="Normal 2 3 2 2 3 4 2 2" xfId="36839"/>
    <cellStyle name="Normal 2 3 2 2 3 4 3" xfId="26574"/>
    <cellStyle name="Normal 2 3 2 2 3 5" xfId="11054"/>
    <cellStyle name="Normal 2 3 2 2 3 5 2" xfId="31583"/>
    <cellStyle name="Normal 2 3 2 2 3 6" xfId="21318"/>
    <cellStyle name="Normal 2 3 2 2 3 7" xfId="42110"/>
    <cellStyle name="Normal 2 3 2 2 4" xfId="1279"/>
    <cellStyle name="Normal 2 3 2 2 4 2" xfId="2528"/>
    <cellStyle name="Normal 2 3 2 2 4 2 2" xfId="5016"/>
    <cellStyle name="Normal 2 3 2 2 4 2 2 2" xfId="10272"/>
    <cellStyle name="Normal 2 3 2 2 4 2 2 2 2" xfId="20540"/>
    <cellStyle name="Normal 2 3 2 2 4 2 2 2 2 2" xfId="41069"/>
    <cellStyle name="Normal 2 3 2 2 4 2 2 2 3" xfId="30804"/>
    <cellStyle name="Normal 2 3 2 2 4 2 2 3" xfId="15284"/>
    <cellStyle name="Normal 2 3 2 2 4 2 2 3 2" xfId="35813"/>
    <cellStyle name="Normal 2 3 2 2 4 2 2 4" xfId="25548"/>
    <cellStyle name="Normal 2 3 2 2 4 2 2 5" xfId="46340"/>
    <cellStyle name="Normal 2 3 2 2 4 2 3" xfId="7784"/>
    <cellStyle name="Normal 2 3 2 2 4 2 3 2" xfId="18052"/>
    <cellStyle name="Normal 2 3 2 2 4 2 3 2 2" xfId="38581"/>
    <cellStyle name="Normal 2 3 2 2 4 2 3 3" xfId="28316"/>
    <cellStyle name="Normal 2 3 2 2 4 2 4" xfId="12796"/>
    <cellStyle name="Normal 2 3 2 2 4 2 4 2" xfId="33325"/>
    <cellStyle name="Normal 2 3 2 2 4 2 5" xfId="23060"/>
    <cellStyle name="Normal 2 3 2 2 4 2 6" xfId="43852"/>
    <cellStyle name="Normal 2 3 2 2 4 3" xfId="3771"/>
    <cellStyle name="Normal 2 3 2 2 4 3 2" xfId="9027"/>
    <cellStyle name="Normal 2 3 2 2 4 3 2 2" xfId="19295"/>
    <cellStyle name="Normal 2 3 2 2 4 3 2 2 2" xfId="39824"/>
    <cellStyle name="Normal 2 3 2 2 4 3 2 3" xfId="29559"/>
    <cellStyle name="Normal 2 3 2 2 4 3 3" xfId="14039"/>
    <cellStyle name="Normal 2 3 2 2 4 3 3 2" xfId="34568"/>
    <cellStyle name="Normal 2 3 2 2 4 3 4" xfId="24303"/>
    <cellStyle name="Normal 2 3 2 2 4 3 5" xfId="45095"/>
    <cellStyle name="Normal 2 3 2 2 4 4" xfId="6539"/>
    <cellStyle name="Normal 2 3 2 2 4 4 2" xfId="16807"/>
    <cellStyle name="Normal 2 3 2 2 4 4 2 2" xfId="37336"/>
    <cellStyle name="Normal 2 3 2 2 4 4 3" xfId="27071"/>
    <cellStyle name="Normal 2 3 2 2 4 5" xfId="11551"/>
    <cellStyle name="Normal 2 3 2 2 4 5 2" xfId="32080"/>
    <cellStyle name="Normal 2 3 2 2 4 6" xfId="21815"/>
    <cellStyle name="Normal 2 3 2 2 4 7" xfId="42607"/>
    <cellStyle name="Normal 2 3 2 2 5" xfId="1532"/>
    <cellStyle name="Normal 2 3 2 2 5 2" xfId="4021"/>
    <cellStyle name="Normal 2 3 2 2 5 2 2" xfId="9277"/>
    <cellStyle name="Normal 2 3 2 2 5 2 2 2" xfId="19545"/>
    <cellStyle name="Normal 2 3 2 2 5 2 2 2 2" xfId="40074"/>
    <cellStyle name="Normal 2 3 2 2 5 2 2 3" xfId="29809"/>
    <cellStyle name="Normal 2 3 2 2 5 2 3" xfId="14289"/>
    <cellStyle name="Normal 2 3 2 2 5 2 3 2" xfId="34818"/>
    <cellStyle name="Normal 2 3 2 2 5 2 4" xfId="24553"/>
    <cellStyle name="Normal 2 3 2 2 5 2 5" xfId="45345"/>
    <cellStyle name="Normal 2 3 2 2 5 3" xfId="6789"/>
    <cellStyle name="Normal 2 3 2 2 5 3 2" xfId="17057"/>
    <cellStyle name="Normal 2 3 2 2 5 3 2 2" xfId="37586"/>
    <cellStyle name="Normal 2 3 2 2 5 3 3" xfId="27321"/>
    <cellStyle name="Normal 2 3 2 2 5 4" xfId="11801"/>
    <cellStyle name="Normal 2 3 2 2 5 4 2" xfId="32330"/>
    <cellStyle name="Normal 2 3 2 2 5 5" xfId="22065"/>
    <cellStyle name="Normal 2 3 2 2 5 6" xfId="42857"/>
    <cellStyle name="Normal 2 3 2 2 6" xfId="2776"/>
    <cellStyle name="Normal 2 3 2 2 6 2" xfId="8032"/>
    <cellStyle name="Normal 2 3 2 2 6 2 2" xfId="18300"/>
    <cellStyle name="Normal 2 3 2 2 6 2 2 2" xfId="38829"/>
    <cellStyle name="Normal 2 3 2 2 6 2 3" xfId="28564"/>
    <cellStyle name="Normal 2 3 2 2 6 3" xfId="13044"/>
    <cellStyle name="Normal 2 3 2 2 6 3 2" xfId="33573"/>
    <cellStyle name="Normal 2 3 2 2 6 4" xfId="23308"/>
    <cellStyle name="Normal 2 3 2 2 6 5" xfId="44100"/>
    <cellStyle name="Normal 2 3 2 2 7" xfId="5544"/>
    <cellStyle name="Normal 2 3 2 2 7 2" xfId="15812"/>
    <cellStyle name="Normal 2 3 2 2 7 2 2" xfId="36341"/>
    <cellStyle name="Normal 2 3 2 2 7 3" xfId="26076"/>
    <cellStyle name="Normal 2 3 2 2 7 4" xfId="41612"/>
    <cellStyle name="Normal 2 3 2 2 8" xfId="5296"/>
    <cellStyle name="Normal 2 3 2 2 8 2" xfId="15564"/>
    <cellStyle name="Normal 2 3 2 2 8 2 2" xfId="36093"/>
    <cellStyle name="Normal 2 3 2 2 8 3" xfId="25828"/>
    <cellStyle name="Normal 2 3 2 2 9" xfId="10556"/>
    <cellStyle name="Normal 2 3 2 2 9 2" xfId="31085"/>
    <cellStyle name="Normal 2 3 2 3" xfId="413"/>
    <cellStyle name="Normal 2 3 2 3 2" xfId="914"/>
    <cellStyle name="Normal 2 3 2 3 2 2" xfId="2163"/>
    <cellStyle name="Normal 2 3 2 3 2 2 2" xfId="4651"/>
    <cellStyle name="Normal 2 3 2 3 2 2 2 2" xfId="9907"/>
    <cellStyle name="Normal 2 3 2 3 2 2 2 2 2" xfId="20175"/>
    <cellStyle name="Normal 2 3 2 3 2 2 2 2 2 2" xfId="40704"/>
    <cellStyle name="Normal 2 3 2 3 2 2 2 2 3" xfId="30439"/>
    <cellStyle name="Normal 2 3 2 3 2 2 2 3" xfId="14919"/>
    <cellStyle name="Normal 2 3 2 3 2 2 2 3 2" xfId="35448"/>
    <cellStyle name="Normal 2 3 2 3 2 2 2 4" xfId="25183"/>
    <cellStyle name="Normal 2 3 2 3 2 2 2 5" xfId="45975"/>
    <cellStyle name="Normal 2 3 2 3 2 2 3" xfId="7419"/>
    <cellStyle name="Normal 2 3 2 3 2 2 3 2" xfId="17687"/>
    <cellStyle name="Normal 2 3 2 3 2 2 3 2 2" xfId="38216"/>
    <cellStyle name="Normal 2 3 2 3 2 2 3 3" xfId="27951"/>
    <cellStyle name="Normal 2 3 2 3 2 2 4" xfId="12431"/>
    <cellStyle name="Normal 2 3 2 3 2 2 4 2" xfId="32960"/>
    <cellStyle name="Normal 2 3 2 3 2 2 5" xfId="22695"/>
    <cellStyle name="Normal 2 3 2 3 2 2 6" xfId="43487"/>
    <cellStyle name="Normal 2 3 2 3 2 3" xfId="3406"/>
    <cellStyle name="Normal 2 3 2 3 2 3 2" xfId="8662"/>
    <cellStyle name="Normal 2 3 2 3 2 3 2 2" xfId="18930"/>
    <cellStyle name="Normal 2 3 2 3 2 3 2 2 2" xfId="39459"/>
    <cellStyle name="Normal 2 3 2 3 2 3 2 3" xfId="29194"/>
    <cellStyle name="Normal 2 3 2 3 2 3 3" xfId="13674"/>
    <cellStyle name="Normal 2 3 2 3 2 3 3 2" xfId="34203"/>
    <cellStyle name="Normal 2 3 2 3 2 3 4" xfId="23938"/>
    <cellStyle name="Normal 2 3 2 3 2 3 5" xfId="44730"/>
    <cellStyle name="Normal 2 3 2 3 2 4" xfId="6174"/>
    <cellStyle name="Normal 2 3 2 3 2 4 2" xfId="16442"/>
    <cellStyle name="Normal 2 3 2 3 2 4 2 2" xfId="36971"/>
    <cellStyle name="Normal 2 3 2 3 2 4 3" xfId="26706"/>
    <cellStyle name="Normal 2 3 2 3 2 5" xfId="11186"/>
    <cellStyle name="Normal 2 3 2 3 2 5 2" xfId="31715"/>
    <cellStyle name="Normal 2 3 2 3 2 6" xfId="21450"/>
    <cellStyle name="Normal 2 3 2 3 2 7" xfId="42242"/>
    <cellStyle name="Normal 2 3 2 3 3" xfId="1664"/>
    <cellStyle name="Normal 2 3 2 3 3 2" xfId="4153"/>
    <cellStyle name="Normal 2 3 2 3 3 2 2" xfId="9409"/>
    <cellStyle name="Normal 2 3 2 3 3 2 2 2" xfId="19677"/>
    <cellStyle name="Normal 2 3 2 3 3 2 2 2 2" xfId="40206"/>
    <cellStyle name="Normal 2 3 2 3 3 2 2 3" xfId="29941"/>
    <cellStyle name="Normal 2 3 2 3 3 2 3" xfId="14421"/>
    <cellStyle name="Normal 2 3 2 3 3 2 3 2" xfId="34950"/>
    <cellStyle name="Normal 2 3 2 3 3 2 4" xfId="24685"/>
    <cellStyle name="Normal 2 3 2 3 3 2 5" xfId="45477"/>
    <cellStyle name="Normal 2 3 2 3 3 3" xfId="6921"/>
    <cellStyle name="Normal 2 3 2 3 3 3 2" xfId="17189"/>
    <cellStyle name="Normal 2 3 2 3 3 3 2 2" xfId="37718"/>
    <cellStyle name="Normal 2 3 2 3 3 3 3" xfId="27453"/>
    <cellStyle name="Normal 2 3 2 3 3 4" xfId="11933"/>
    <cellStyle name="Normal 2 3 2 3 3 4 2" xfId="32462"/>
    <cellStyle name="Normal 2 3 2 3 3 5" xfId="22197"/>
    <cellStyle name="Normal 2 3 2 3 3 6" xfId="42989"/>
    <cellStyle name="Normal 2 3 2 3 4" xfId="2908"/>
    <cellStyle name="Normal 2 3 2 3 4 2" xfId="8164"/>
    <cellStyle name="Normal 2 3 2 3 4 2 2" xfId="18432"/>
    <cellStyle name="Normal 2 3 2 3 4 2 2 2" xfId="38961"/>
    <cellStyle name="Normal 2 3 2 3 4 2 3" xfId="28696"/>
    <cellStyle name="Normal 2 3 2 3 4 3" xfId="13176"/>
    <cellStyle name="Normal 2 3 2 3 4 3 2" xfId="33705"/>
    <cellStyle name="Normal 2 3 2 3 4 4" xfId="23440"/>
    <cellStyle name="Normal 2 3 2 3 4 5" xfId="44232"/>
    <cellStyle name="Normal 2 3 2 3 5" xfId="5676"/>
    <cellStyle name="Normal 2 3 2 3 5 2" xfId="15944"/>
    <cellStyle name="Normal 2 3 2 3 5 2 2" xfId="36473"/>
    <cellStyle name="Normal 2 3 2 3 5 3" xfId="26208"/>
    <cellStyle name="Normal 2 3 2 3 6" xfId="10688"/>
    <cellStyle name="Normal 2 3 2 3 6 2" xfId="31217"/>
    <cellStyle name="Normal 2 3 2 3 7" xfId="20952"/>
    <cellStyle name="Normal 2 3 2 3 8" xfId="41744"/>
    <cellStyle name="Normal 2 3 2 4" xfId="665"/>
    <cellStyle name="Normal 2 3 2 4 2" xfId="1914"/>
    <cellStyle name="Normal 2 3 2 4 2 2" xfId="4402"/>
    <cellStyle name="Normal 2 3 2 4 2 2 2" xfId="9658"/>
    <cellStyle name="Normal 2 3 2 4 2 2 2 2" xfId="19926"/>
    <cellStyle name="Normal 2 3 2 4 2 2 2 2 2" xfId="40455"/>
    <cellStyle name="Normal 2 3 2 4 2 2 2 3" xfId="30190"/>
    <cellStyle name="Normal 2 3 2 4 2 2 3" xfId="14670"/>
    <cellStyle name="Normal 2 3 2 4 2 2 3 2" xfId="35199"/>
    <cellStyle name="Normal 2 3 2 4 2 2 4" xfId="24934"/>
    <cellStyle name="Normal 2 3 2 4 2 2 5" xfId="45726"/>
    <cellStyle name="Normal 2 3 2 4 2 3" xfId="7170"/>
    <cellStyle name="Normal 2 3 2 4 2 3 2" xfId="17438"/>
    <cellStyle name="Normal 2 3 2 4 2 3 2 2" xfId="37967"/>
    <cellStyle name="Normal 2 3 2 4 2 3 3" xfId="27702"/>
    <cellStyle name="Normal 2 3 2 4 2 4" xfId="12182"/>
    <cellStyle name="Normal 2 3 2 4 2 4 2" xfId="32711"/>
    <cellStyle name="Normal 2 3 2 4 2 5" xfId="22446"/>
    <cellStyle name="Normal 2 3 2 4 2 6" xfId="43238"/>
    <cellStyle name="Normal 2 3 2 4 3" xfId="3157"/>
    <cellStyle name="Normal 2 3 2 4 3 2" xfId="8413"/>
    <cellStyle name="Normal 2 3 2 4 3 2 2" xfId="18681"/>
    <cellStyle name="Normal 2 3 2 4 3 2 2 2" xfId="39210"/>
    <cellStyle name="Normal 2 3 2 4 3 2 3" xfId="28945"/>
    <cellStyle name="Normal 2 3 2 4 3 3" xfId="13425"/>
    <cellStyle name="Normal 2 3 2 4 3 3 2" xfId="33954"/>
    <cellStyle name="Normal 2 3 2 4 3 4" xfId="23689"/>
    <cellStyle name="Normal 2 3 2 4 3 5" xfId="44481"/>
    <cellStyle name="Normal 2 3 2 4 4" xfId="5925"/>
    <cellStyle name="Normal 2 3 2 4 4 2" xfId="16193"/>
    <cellStyle name="Normal 2 3 2 4 4 2 2" xfId="36722"/>
    <cellStyle name="Normal 2 3 2 4 4 3" xfId="26457"/>
    <cellStyle name="Normal 2 3 2 4 5" xfId="10937"/>
    <cellStyle name="Normal 2 3 2 4 5 2" xfId="31466"/>
    <cellStyle name="Normal 2 3 2 4 6" xfId="21201"/>
    <cellStyle name="Normal 2 3 2 4 7" xfId="41993"/>
    <cellStyle name="Normal 2 3 2 5" xfId="1162"/>
    <cellStyle name="Normal 2 3 2 5 2" xfId="2411"/>
    <cellStyle name="Normal 2 3 2 5 2 2" xfId="4899"/>
    <cellStyle name="Normal 2 3 2 5 2 2 2" xfId="10155"/>
    <cellStyle name="Normal 2 3 2 5 2 2 2 2" xfId="20423"/>
    <cellStyle name="Normal 2 3 2 5 2 2 2 2 2" xfId="40952"/>
    <cellStyle name="Normal 2 3 2 5 2 2 2 3" xfId="30687"/>
    <cellStyle name="Normal 2 3 2 5 2 2 3" xfId="15167"/>
    <cellStyle name="Normal 2 3 2 5 2 2 3 2" xfId="35696"/>
    <cellStyle name="Normal 2 3 2 5 2 2 4" xfId="25431"/>
    <cellStyle name="Normal 2 3 2 5 2 2 5" xfId="46223"/>
    <cellStyle name="Normal 2 3 2 5 2 3" xfId="7667"/>
    <cellStyle name="Normal 2 3 2 5 2 3 2" xfId="17935"/>
    <cellStyle name="Normal 2 3 2 5 2 3 2 2" xfId="38464"/>
    <cellStyle name="Normal 2 3 2 5 2 3 3" xfId="28199"/>
    <cellStyle name="Normal 2 3 2 5 2 4" xfId="12679"/>
    <cellStyle name="Normal 2 3 2 5 2 4 2" xfId="33208"/>
    <cellStyle name="Normal 2 3 2 5 2 5" xfId="22943"/>
    <cellStyle name="Normal 2 3 2 5 2 6" xfId="43735"/>
    <cellStyle name="Normal 2 3 2 5 3" xfId="3654"/>
    <cellStyle name="Normal 2 3 2 5 3 2" xfId="8910"/>
    <cellStyle name="Normal 2 3 2 5 3 2 2" xfId="19178"/>
    <cellStyle name="Normal 2 3 2 5 3 2 2 2" xfId="39707"/>
    <cellStyle name="Normal 2 3 2 5 3 2 3" xfId="29442"/>
    <cellStyle name="Normal 2 3 2 5 3 3" xfId="13922"/>
    <cellStyle name="Normal 2 3 2 5 3 3 2" xfId="34451"/>
    <cellStyle name="Normal 2 3 2 5 3 4" xfId="24186"/>
    <cellStyle name="Normal 2 3 2 5 3 5" xfId="44978"/>
    <cellStyle name="Normal 2 3 2 5 4" xfId="6422"/>
    <cellStyle name="Normal 2 3 2 5 4 2" xfId="16690"/>
    <cellStyle name="Normal 2 3 2 5 4 2 2" xfId="37219"/>
    <cellStyle name="Normal 2 3 2 5 4 3" xfId="26954"/>
    <cellStyle name="Normal 2 3 2 5 5" xfId="11434"/>
    <cellStyle name="Normal 2 3 2 5 5 2" xfId="31963"/>
    <cellStyle name="Normal 2 3 2 5 6" xfId="21698"/>
    <cellStyle name="Normal 2 3 2 5 7" xfId="42490"/>
    <cellStyle name="Normal 2 3 2 6" xfId="1415"/>
    <cellStyle name="Normal 2 3 2 6 2" xfId="3904"/>
    <cellStyle name="Normal 2 3 2 6 2 2" xfId="9160"/>
    <cellStyle name="Normal 2 3 2 6 2 2 2" xfId="19428"/>
    <cellStyle name="Normal 2 3 2 6 2 2 2 2" xfId="39957"/>
    <cellStyle name="Normal 2 3 2 6 2 2 3" xfId="29692"/>
    <cellStyle name="Normal 2 3 2 6 2 3" xfId="14172"/>
    <cellStyle name="Normal 2 3 2 6 2 3 2" xfId="34701"/>
    <cellStyle name="Normal 2 3 2 6 2 4" xfId="24436"/>
    <cellStyle name="Normal 2 3 2 6 2 5" xfId="45228"/>
    <cellStyle name="Normal 2 3 2 6 3" xfId="6672"/>
    <cellStyle name="Normal 2 3 2 6 3 2" xfId="16940"/>
    <cellStyle name="Normal 2 3 2 6 3 2 2" xfId="37469"/>
    <cellStyle name="Normal 2 3 2 6 3 3" xfId="27204"/>
    <cellStyle name="Normal 2 3 2 6 4" xfId="11684"/>
    <cellStyle name="Normal 2 3 2 6 4 2" xfId="32213"/>
    <cellStyle name="Normal 2 3 2 6 5" xfId="21948"/>
    <cellStyle name="Normal 2 3 2 6 6" xfId="42740"/>
    <cellStyle name="Normal 2 3 2 7" xfId="2659"/>
    <cellStyle name="Normal 2 3 2 7 2" xfId="7915"/>
    <cellStyle name="Normal 2 3 2 7 2 2" xfId="18183"/>
    <cellStyle name="Normal 2 3 2 7 2 2 2" xfId="38712"/>
    <cellStyle name="Normal 2 3 2 7 2 3" xfId="28447"/>
    <cellStyle name="Normal 2 3 2 7 3" xfId="12927"/>
    <cellStyle name="Normal 2 3 2 7 3 2" xfId="33456"/>
    <cellStyle name="Normal 2 3 2 7 4" xfId="23191"/>
    <cellStyle name="Normal 2 3 2 7 5" xfId="43983"/>
    <cellStyle name="Normal 2 3 2 8" xfId="5427"/>
    <cellStyle name="Normal 2 3 2 8 2" xfId="15695"/>
    <cellStyle name="Normal 2 3 2 8 2 2" xfId="36224"/>
    <cellStyle name="Normal 2 3 2 8 3" xfId="25959"/>
    <cellStyle name="Normal 2 3 2 8 4" xfId="41495"/>
    <cellStyle name="Normal 2 3 2 9" xfId="5179"/>
    <cellStyle name="Normal 2 3 2 9 2" xfId="15447"/>
    <cellStyle name="Normal 2 3 2 9 2 2" xfId="35976"/>
    <cellStyle name="Normal 2 3 2 9 3" xfId="25711"/>
    <cellStyle name="Normal 2 3 3" xfId="217"/>
    <cellStyle name="Normal 2 3 3 10" xfId="20760"/>
    <cellStyle name="Normal 2 3 3 11" xfId="41304"/>
    <cellStyle name="Normal 2 3 3 2" xfId="470"/>
    <cellStyle name="Normal 2 3 3 2 2" xfId="971"/>
    <cellStyle name="Normal 2 3 3 2 2 2" xfId="2220"/>
    <cellStyle name="Normal 2 3 3 2 2 2 2" xfId="4708"/>
    <cellStyle name="Normal 2 3 3 2 2 2 2 2" xfId="9964"/>
    <cellStyle name="Normal 2 3 3 2 2 2 2 2 2" xfId="20232"/>
    <cellStyle name="Normal 2 3 3 2 2 2 2 2 2 2" xfId="40761"/>
    <cellStyle name="Normal 2 3 3 2 2 2 2 2 3" xfId="30496"/>
    <cellStyle name="Normal 2 3 3 2 2 2 2 3" xfId="14976"/>
    <cellStyle name="Normal 2 3 3 2 2 2 2 3 2" xfId="35505"/>
    <cellStyle name="Normal 2 3 3 2 2 2 2 4" xfId="25240"/>
    <cellStyle name="Normal 2 3 3 2 2 2 2 5" xfId="46032"/>
    <cellStyle name="Normal 2 3 3 2 2 2 3" xfId="7476"/>
    <cellStyle name="Normal 2 3 3 2 2 2 3 2" xfId="17744"/>
    <cellStyle name="Normal 2 3 3 2 2 2 3 2 2" xfId="38273"/>
    <cellStyle name="Normal 2 3 3 2 2 2 3 3" xfId="28008"/>
    <cellStyle name="Normal 2 3 3 2 2 2 4" xfId="12488"/>
    <cellStyle name="Normal 2 3 3 2 2 2 4 2" xfId="33017"/>
    <cellStyle name="Normal 2 3 3 2 2 2 5" xfId="22752"/>
    <cellStyle name="Normal 2 3 3 2 2 2 6" xfId="43544"/>
    <cellStyle name="Normal 2 3 3 2 2 3" xfId="3463"/>
    <cellStyle name="Normal 2 3 3 2 2 3 2" xfId="8719"/>
    <cellStyle name="Normal 2 3 3 2 2 3 2 2" xfId="18987"/>
    <cellStyle name="Normal 2 3 3 2 2 3 2 2 2" xfId="39516"/>
    <cellStyle name="Normal 2 3 3 2 2 3 2 3" xfId="29251"/>
    <cellStyle name="Normal 2 3 3 2 2 3 3" xfId="13731"/>
    <cellStyle name="Normal 2 3 3 2 2 3 3 2" xfId="34260"/>
    <cellStyle name="Normal 2 3 3 2 2 3 4" xfId="23995"/>
    <cellStyle name="Normal 2 3 3 2 2 3 5" xfId="44787"/>
    <cellStyle name="Normal 2 3 3 2 2 4" xfId="6231"/>
    <cellStyle name="Normal 2 3 3 2 2 4 2" xfId="16499"/>
    <cellStyle name="Normal 2 3 3 2 2 4 2 2" xfId="37028"/>
    <cellStyle name="Normal 2 3 3 2 2 4 3" xfId="26763"/>
    <cellStyle name="Normal 2 3 3 2 2 5" xfId="11243"/>
    <cellStyle name="Normal 2 3 3 2 2 5 2" xfId="31772"/>
    <cellStyle name="Normal 2 3 3 2 2 6" xfId="21507"/>
    <cellStyle name="Normal 2 3 3 2 2 7" xfId="42299"/>
    <cellStyle name="Normal 2 3 3 2 3" xfId="1721"/>
    <cellStyle name="Normal 2 3 3 2 3 2" xfId="4210"/>
    <cellStyle name="Normal 2 3 3 2 3 2 2" xfId="9466"/>
    <cellStyle name="Normal 2 3 3 2 3 2 2 2" xfId="19734"/>
    <cellStyle name="Normal 2 3 3 2 3 2 2 2 2" xfId="40263"/>
    <cellStyle name="Normal 2 3 3 2 3 2 2 3" xfId="29998"/>
    <cellStyle name="Normal 2 3 3 2 3 2 3" xfId="14478"/>
    <cellStyle name="Normal 2 3 3 2 3 2 3 2" xfId="35007"/>
    <cellStyle name="Normal 2 3 3 2 3 2 4" xfId="24742"/>
    <cellStyle name="Normal 2 3 3 2 3 2 5" xfId="45534"/>
    <cellStyle name="Normal 2 3 3 2 3 3" xfId="6978"/>
    <cellStyle name="Normal 2 3 3 2 3 3 2" xfId="17246"/>
    <cellStyle name="Normal 2 3 3 2 3 3 2 2" xfId="37775"/>
    <cellStyle name="Normal 2 3 3 2 3 3 3" xfId="27510"/>
    <cellStyle name="Normal 2 3 3 2 3 4" xfId="11990"/>
    <cellStyle name="Normal 2 3 3 2 3 4 2" xfId="32519"/>
    <cellStyle name="Normal 2 3 3 2 3 5" xfId="22254"/>
    <cellStyle name="Normal 2 3 3 2 3 6" xfId="43046"/>
    <cellStyle name="Normal 2 3 3 2 4" xfId="2965"/>
    <cellStyle name="Normal 2 3 3 2 4 2" xfId="8221"/>
    <cellStyle name="Normal 2 3 3 2 4 2 2" xfId="18489"/>
    <cellStyle name="Normal 2 3 3 2 4 2 2 2" xfId="39018"/>
    <cellStyle name="Normal 2 3 3 2 4 2 3" xfId="28753"/>
    <cellStyle name="Normal 2 3 3 2 4 3" xfId="13233"/>
    <cellStyle name="Normal 2 3 3 2 4 3 2" xfId="33762"/>
    <cellStyle name="Normal 2 3 3 2 4 4" xfId="23497"/>
    <cellStyle name="Normal 2 3 3 2 4 5" xfId="44289"/>
    <cellStyle name="Normal 2 3 3 2 5" xfId="5733"/>
    <cellStyle name="Normal 2 3 3 2 5 2" xfId="16001"/>
    <cellStyle name="Normal 2 3 3 2 5 2 2" xfId="36530"/>
    <cellStyle name="Normal 2 3 3 2 5 3" xfId="26265"/>
    <cellStyle name="Normal 2 3 3 2 6" xfId="10745"/>
    <cellStyle name="Normal 2 3 3 2 6 2" xfId="31274"/>
    <cellStyle name="Normal 2 3 3 2 7" xfId="21009"/>
    <cellStyle name="Normal 2 3 3 2 8" xfId="41801"/>
    <cellStyle name="Normal 2 3 3 3" xfId="722"/>
    <cellStyle name="Normal 2 3 3 3 2" xfId="1971"/>
    <cellStyle name="Normal 2 3 3 3 2 2" xfId="4459"/>
    <cellStyle name="Normal 2 3 3 3 2 2 2" xfId="9715"/>
    <cellStyle name="Normal 2 3 3 3 2 2 2 2" xfId="19983"/>
    <cellStyle name="Normal 2 3 3 3 2 2 2 2 2" xfId="40512"/>
    <cellStyle name="Normal 2 3 3 3 2 2 2 3" xfId="30247"/>
    <cellStyle name="Normal 2 3 3 3 2 2 3" xfId="14727"/>
    <cellStyle name="Normal 2 3 3 3 2 2 3 2" xfId="35256"/>
    <cellStyle name="Normal 2 3 3 3 2 2 4" xfId="24991"/>
    <cellStyle name="Normal 2 3 3 3 2 2 5" xfId="45783"/>
    <cellStyle name="Normal 2 3 3 3 2 3" xfId="7227"/>
    <cellStyle name="Normal 2 3 3 3 2 3 2" xfId="17495"/>
    <cellStyle name="Normal 2 3 3 3 2 3 2 2" xfId="38024"/>
    <cellStyle name="Normal 2 3 3 3 2 3 3" xfId="27759"/>
    <cellStyle name="Normal 2 3 3 3 2 4" xfId="12239"/>
    <cellStyle name="Normal 2 3 3 3 2 4 2" xfId="32768"/>
    <cellStyle name="Normal 2 3 3 3 2 5" xfId="22503"/>
    <cellStyle name="Normal 2 3 3 3 2 6" xfId="43295"/>
    <cellStyle name="Normal 2 3 3 3 3" xfId="3214"/>
    <cellStyle name="Normal 2 3 3 3 3 2" xfId="8470"/>
    <cellStyle name="Normal 2 3 3 3 3 2 2" xfId="18738"/>
    <cellStyle name="Normal 2 3 3 3 3 2 2 2" xfId="39267"/>
    <cellStyle name="Normal 2 3 3 3 3 2 3" xfId="29002"/>
    <cellStyle name="Normal 2 3 3 3 3 3" xfId="13482"/>
    <cellStyle name="Normal 2 3 3 3 3 3 2" xfId="34011"/>
    <cellStyle name="Normal 2 3 3 3 3 4" xfId="23746"/>
    <cellStyle name="Normal 2 3 3 3 3 5" xfId="44538"/>
    <cellStyle name="Normal 2 3 3 3 4" xfId="5982"/>
    <cellStyle name="Normal 2 3 3 3 4 2" xfId="16250"/>
    <cellStyle name="Normal 2 3 3 3 4 2 2" xfId="36779"/>
    <cellStyle name="Normal 2 3 3 3 4 3" xfId="26514"/>
    <cellStyle name="Normal 2 3 3 3 5" xfId="10994"/>
    <cellStyle name="Normal 2 3 3 3 5 2" xfId="31523"/>
    <cellStyle name="Normal 2 3 3 3 6" xfId="21258"/>
    <cellStyle name="Normal 2 3 3 3 7" xfId="42050"/>
    <cellStyle name="Normal 2 3 3 4" xfId="1219"/>
    <cellStyle name="Normal 2 3 3 4 2" xfId="2468"/>
    <cellStyle name="Normal 2 3 3 4 2 2" xfId="4956"/>
    <cellStyle name="Normal 2 3 3 4 2 2 2" xfId="10212"/>
    <cellStyle name="Normal 2 3 3 4 2 2 2 2" xfId="20480"/>
    <cellStyle name="Normal 2 3 3 4 2 2 2 2 2" xfId="41009"/>
    <cellStyle name="Normal 2 3 3 4 2 2 2 3" xfId="30744"/>
    <cellStyle name="Normal 2 3 3 4 2 2 3" xfId="15224"/>
    <cellStyle name="Normal 2 3 3 4 2 2 3 2" xfId="35753"/>
    <cellStyle name="Normal 2 3 3 4 2 2 4" xfId="25488"/>
    <cellStyle name="Normal 2 3 3 4 2 2 5" xfId="46280"/>
    <cellStyle name="Normal 2 3 3 4 2 3" xfId="7724"/>
    <cellStyle name="Normal 2 3 3 4 2 3 2" xfId="17992"/>
    <cellStyle name="Normal 2 3 3 4 2 3 2 2" xfId="38521"/>
    <cellStyle name="Normal 2 3 3 4 2 3 3" xfId="28256"/>
    <cellStyle name="Normal 2 3 3 4 2 4" xfId="12736"/>
    <cellStyle name="Normal 2 3 3 4 2 4 2" xfId="33265"/>
    <cellStyle name="Normal 2 3 3 4 2 5" xfId="23000"/>
    <cellStyle name="Normal 2 3 3 4 2 6" xfId="43792"/>
    <cellStyle name="Normal 2 3 3 4 3" xfId="3711"/>
    <cellStyle name="Normal 2 3 3 4 3 2" xfId="8967"/>
    <cellStyle name="Normal 2 3 3 4 3 2 2" xfId="19235"/>
    <cellStyle name="Normal 2 3 3 4 3 2 2 2" xfId="39764"/>
    <cellStyle name="Normal 2 3 3 4 3 2 3" xfId="29499"/>
    <cellStyle name="Normal 2 3 3 4 3 3" xfId="13979"/>
    <cellStyle name="Normal 2 3 3 4 3 3 2" xfId="34508"/>
    <cellStyle name="Normal 2 3 3 4 3 4" xfId="24243"/>
    <cellStyle name="Normal 2 3 3 4 3 5" xfId="45035"/>
    <cellStyle name="Normal 2 3 3 4 4" xfId="6479"/>
    <cellStyle name="Normal 2 3 3 4 4 2" xfId="16747"/>
    <cellStyle name="Normal 2 3 3 4 4 2 2" xfId="37276"/>
    <cellStyle name="Normal 2 3 3 4 4 3" xfId="27011"/>
    <cellStyle name="Normal 2 3 3 4 5" xfId="11491"/>
    <cellStyle name="Normal 2 3 3 4 5 2" xfId="32020"/>
    <cellStyle name="Normal 2 3 3 4 6" xfId="21755"/>
    <cellStyle name="Normal 2 3 3 4 7" xfId="42547"/>
    <cellStyle name="Normal 2 3 3 5" xfId="1472"/>
    <cellStyle name="Normal 2 3 3 5 2" xfId="3961"/>
    <cellStyle name="Normal 2 3 3 5 2 2" xfId="9217"/>
    <cellStyle name="Normal 2 3 3 5 2 2 2" xfId="19485"/>
    <cellStyle name="Normal 2 3 3 5 2 2 2 2" xfId="40014"/>
    <cellStyle name="Normal 2 3 3 5 2 2 3" xfId="29749"/>
    <cellStyle name="Normal 2 3 3 5 2 3" xfId="14229"/>
    <cellStyle name="Normal 2 3 3 5 2 3 2" xfId="34758"/>
    <cellStyle name="Normal 2 3 3 5 2 4" xfId="24493"/>
    <cellStyle name="Normal 2 3 3 5 2 5" xfId="45285"/>
    <cellStyle name="Normal 2 3 3 5 3" xfId="6729"/>
    <cellStyle name="Normal 2 3 3 5 3 2" xfId="16997"/>
    <cellStyle name="Normal 2 3 3 5 3 2 2" xfId="37526"/>
    <cellStyle name="Normal 2 3 3 5 3 3" xfId="27261"/>
    <cellStyle name="Normal 2 3 3 5 4" xfId="11741"/>
    <cellStyle name="Normal 2 3 3 5 4 2" xfId="32270"/>
    <cellStyle name="Normal 2 3 3 5 5" xfId="22005"/>
    <cellStyle name="Normal 2 3 3 5 6" xfId="42797"/>
    <cellStyle name="Normal 2 3 3 6" xfId="2716"/>
    <cellStyle name="Normal 2 3 3 6 2" xfId="7972"/>
    <cellStyle name="Normal 2 3 3 6 2 2" xfId="18240"/>
    <cellStyle name="Normal 2 3 3 6 2 2 2" xfId="38769"/>
    <cellStyle name="Normal 2 3 3 6 2 3" xfId="28504"/>
    <cellStyle name="Normal 2 3 3 6 3" xfId="12984"/>
    <cellStyle name="Normal 2 3 3 6 3 2" xfId="33513"/>
    <cellStyle name="Normal 2 3 3 6 4" xfId="23248"/>
    <cellStyle name="Normal 2 3 3 6 5" xfId="44040"/>
    <cellStyle name="Normal 2 3 3 7" xfId="5484"/>
    <cellStyle name="Normal 2 3 3 7 2" xfId="15752"/>
    <cellStyle name="Normal 2 3 3 7 2 2" xfId="36281"/>
    <cellStyle name="Normal 2 3 3 7 3" xfId="26016"/>
    <cellStyle name="Normal 2 3 3 7 4" xfId="41552"/>
    <cellStyle name="Normal 2 3 3 8" xfId="5236"/>
    <cellStyle name="Normal 2 3 3 8 2" xfId="15504"/>
    <cellStyle name="Normal 2 3 3 8 2 2" xfId="36033"/>
    <cellStyle name="Normal 2 3 3 8 3" xfId="25768"/>
    <cellStyle name="Normal 2 3 3 9" xfId="10496"/>
    <cellStyle name="Normal 2 3 3 9 2" xfId="31025"/>
    <cellStyle name="Normal 2 3 4" xfId="353"/>
    <cellStyle name="Normal 2 3 4 2" xfId="854"/>
    <cellStyle name="Normal 2 3 4 2 2" xfId="2103"/>
    <cellStyle name="Normal 2 3 4 2 2 2" xfId="4591"/>
    <cellStyle name="Normal 2 3 4 2 2 2 2" xfId="9847"/>
    <cellStyle name="Normal 2 3 4 2 2 2 2 2" xfId="20115"/>
    <cellStyle name="Normal 2 3 4 2 2 2 2 2 2" xfId="40644"/>
    <cellStyle name="Normal 2 3 4 2 2 2 2 3" xfId="30379"/>
    <cellStyle name="Normal 2 3 4 2 2 2 3" xfId="14859"/>
    <cellStyle name="Normal 2 3 4 2 2 2 3 2" xfId="35388"/>
    <cellStyle name="Normal 2 3 4 2 2 2 4" xfId="25123"/>
    <cellStyle name="Normal 2 3 4 2 2 2 5" xfId="45915"/>
    <cellStyle name="Normal 2 3 4 2 2 3" xfId="7359"/>
    <cellStyle name="Normal 2 3 4 2 2 3 2" xfId="17627"/>
    <cellStyle name="Normal 2 3 4 2 2 3 2 2" xfId="38156"/>
    <cellStyle name="Normal 2 3 4 2 2 3 3" xfId="27891"/>
    <cellStyle name="Normal 2 3 4 2 2 4" xfId="12371"/>
    <cellStyle name="Normal 2 3 4 2 2 4 2" xfId="32900"/>
    <cellStyle name="Normal 2 3 4 2 2 5" xfId="22635"/>
    <cellStyle name="Normal 2 3 4 2 2 6" xfId="43427"/>
    <cellStyle name="Normal 2 3 4 2 3" xfId="3346"/>
    <cellStyle name="Normal 2 3 4 2 3 2" xfId="8602"/>
    <cellStyle name="Normal 2 3 4 2 3 2 2" xfId="18870"/>
    <cellStyle name="Normal 2 3 4 2 3 2 2 2" xfId="39399"/>
    <cellStyle name="Normal 2 3 4 2 3 2 3" xfId="29134"/>
    <cellStyle name="Normal 2 3 4 2 3 3" xfId="13614"/>
    <cellStyle name="Normal 2 3 4 2 3 3 2" xfId="34143"/>
    <cellStyle name="Normal 2 3 4 2 3 4" xfId="23878"/>
    <cellStyle name="Normal 2 3 4 2 3 5" xfId="44670"/>
    <cellStyle name="Normal 2 3 4 2 4" xfId="6114"/>
    <cellStyle name="Normal 2 3 4 2 4 2" xfId="16382"/>
    <cellStyle name="Normal 2 3 4 2 4 2 2" xfId="36911"/>
    <cellStyle name="Normal 2 3 4 2 4 3" xfId="26646"/>
    <cellStyle name="Normal 2 3 4 2 5" xfId="11126"/>
    <cellStyle name="Normal 2 3 4 2 5 2" xfId="31655"/>
    <cellStyle name="Normal 2 3 4 2 6" xfId="21390"/>
    <cellStyle name="Normal 2 3 4 2 7" xfId="42182"/>
    <cellStyle name="Normal 2 3 4 3" xfId="1604"/>
    <cellStyle name="Normal 2 3 4 3 2" xfId="4093"/>
    <cellStyle name="Normal 2 3 4 3 2 2" xfId="9349"/>
    <cellStyle name="Normal 2 3 4 3 2 2 2" xfId="19617"/>
    <cellStyle name="Normal 2 3 4 3 2 2 2 2" xfId="40146"/>
    <cellStyle name="Normal 2 3 4 3 2 2 3" xfId="29881"/>
    <cellStyle name="Normal 2 3 4 3 2 3" xfId="14361"/>
    <cellStyle name="Normal 2 3 4 3 2 3 2" xfId="34890"/>
    <cellStyle name="Normal 2 3 4 3 2 4" xfId="24625"/>
    <cellStyle name="Normal 2 3 4 3 2 5" xfId="45417"/>
    <cellStyle name="Normal 2 3 4 3 3" xfId="6861"/>
    <cellStyle name="Normal 2 3 4 3 3 2" xfId="17129"/>
    <cellStyle name="Normal 2 3 4 3 3 2 2" xfId="37658"/>
    <cellStyle name="Normal 2 3 4 3 3 3" xfId="27393"/>
    <cellStyle name="Normal 2 3 4 3 4" xfId="11873"/>
    <cellStyle name="Normal 2 3 4 3 4 2" xfId="32402"/>
    <cellStyle name="Normal 2 3 4 3 5" xfId="22137"/>
    <cellStyle name="Normal 2 3 4 3 6" xfId="42929"/>
    <cellStyle name="Normal 2 3 4 4" xfId="2848"/>
    <cellStyle name="Normal 2 3 4 4 2" xfId="8104"/>
    <cellStyle name="Normal 2 3 4 4 2 2" xfId="18372"/>
    <cellStyle name="Normal 2 3 4 4 2 2 2" xfId="38901"/>
    <cellStyle name="Normal 2 3 4 4 2 3" xfId="28636"/>
    <cellStyle name="Normal 2 3 4 4 3" xfId="13116"/>
    <cellStyle name="Normal 2 3 4 4 3 2" xfId="33645"/>
    <cellStyle name="Normal 2 3 4 4 4" xfId="23380"/>
    <cellStyle name="Normal 2 3 4 4 5" xfId="44172"/>
    <cellStyle name="Normal 2 3 4 5" xfId="5616"/>
    <cellStyle name="Normal 2 3 4 5 2" xfId="15884"/>
    <cellStyle name="Normal 2 3 4 5 2 2" xfId="36413"/>
    <cellStyle name="Normal 2 3 4 5 3" xfId="26148"/>
    <cellStyle name="Normal 2 3 4 6" xfId="10628"/>
    <cellStyle name="Normal 2 3 4 6 2" xfId="31157"/>
    <cellStyle name="Normal 2 3 4 7" xfId="20892"/>
    <cellStyle name="Normal 2 3 4 8" xfId="41684"/>
    <cellStyle name="Normal 2 3 5" xfId="605"/>
    <cellStyle name="Normal 2 3 5 2" xfId="1854"/>
    <cellStyle name="Normal 2 3 5 2 2" xfId="4342"/>
    <cellStyle name="Normal 2 3 5 2 2 2" xfId="9598"/>
    <cellStyle name="Normal 2 3 5 2 2 2 2" xfId="19866"/>
    <cellStyle name="Normal 2 3 5 2 2 2 2 2" xfId="40395"/>
    <cellStyle name="Normal 2 3 5 2 2 2 3" xfId="30130"/>
    <cellStyle name="Normal 2 3 5 2 2 3" xfId="14610"/>
    <cellStyle name="Normal 2 3 5 2 2 3 2" xfId="35139"/>
    <cellStyle name="Normal 2 3 5 2 2 4" xfId="24874"/>
    <cellStyle name="Normal 2 3 5 2 2 5" xfId="45666"/>
    <cellStyle name="Normal 2 3 5 2 3" xfId="7110"/>
    <cellStyle name="Normal 2 3 5 2 3 2" xfId="17378"/>
    <cellStyle name="Normal 2 3 5 2 3 2 2" xfId="37907"/>
    <cellStyle name="Normal 2 3 5 2 3 3" xfId="27642"/>
    <cellStyle name="Normal 2 3 5 2 4" xfId="12122"/>
    <cellStyle name="Normal 2 3 5 2 4 2" xfId="32651"/>
    <cellStyle name="Normal 2 3 5 2 5" xfId="22386"/>
    <cellStyle name="Normal 2 3 5 2 6" xfId="43178"/>
    <cellStyle name="Normal 2 3 5 3" xfId="3097"/>
    <cellStyle name="Normal 2 3 5 3 2" xfId="8353"/>
    <cellStyle name="Normal 2 3 5 3 2 2" xfId="18621"/>
    <cellStyle name="Normal 2 3 5 3 2 2 2" xfId="39150"/>
    <cellStyle name="Normal 2 3 5 3 2 3" xfId="28885"/>
    <cellStyle name="Normal 2 3 5 3 3" xfId="13365"/>
    <cellStyle name="Normal 2 3 5 3 3 2" xfId="33894"/>
    <cellStyle name="Normal 2 3 5 3 4" xfId="23629"/>
    <cellStyle name="Normal 2 3 5 3 5" xfId="44421"/>
    <cellStyle name="Normal 2 3 5 4" xfId="5865"/>
    <cellStyle name="Normal 2 3 5 4 2" xfId="16133"/>
    <cellStyle name="Normal 2 3 5 4 2 2" xfId="36662"/>
    <cellStyle name="Normal 2 3 5 4 3" xfId="26397"/>
    <cellStyle name="Normal 2 3 5 5" xfId="10877"/>
    <cellStyle name="Normal 2 3 5 5 2" xfId="31406"/>
    <cellStyle name="Normal 2 3 5 6" xfId="21141"/>
    <cellStyle name="Normal 2 3 5 7" xfId="41933"/>
    <cellStyle name="Normal 2 3 6" xfId="1102"/>
    <cellStyle name="Normal 2 3 6 2" xfId="2351"/>
    <cellStyle name="Normal 2 3 6 2 2" xfId="4839"/>
    <cellStyle name="Normal 2 3 6 2 2 2" xfId="10095"/>
    <cellStyle name="Normal 2 3 6 2 2 2 2" xfId="20363"/>
    <cellStyle name="Normal 2 3 6 2 2 2 2 2" xfId="40892"/>
    <cellStyle name="Normal 2 3 6 2 2 2 3" xfId="30627"/>
    <cellStyle name="Normal 2 3 6 2 2 3" xfId="15107"/>
    <cellStyle name="Normal 2 3 6 2 2 3 2" xfId="35636"/>
    <cellStyle name="Normal 2 3 6 2 2 4" xfId="25371"/>
    <cellStyle name="Normal 2 3 6 2 2 5" xfId="46163"/>
    <cellStyle name="Normal 2 3 6 2 3" xfId="7607"/>
    <cellStyle name="Normal 2 3 6 2 3 2" xfId="17875"/>
    <cellStyle name="Normal 2 3 6 2 3 2 2" xfId="38404"/>
    <cellStyle name="Normal 2 3 6 2 3 3" xfId="28139"/>
    <cellStyle name="Normal 2 3 6 2 4" xfId="12619"/>
    <cellStyle name="Normal 2 3 6 2 4 2" xfId="33148"/>
    <cellStyle name="Normal 2 3 6 2 5" xfId="22883"/>
    <cellStyle name="Normal 2 3 6 2 6" xfId="43675"/>
    <cellStyle name="Normal 2 3 6 3" xfId="3594"/>
    <cellStyle name="Normal 2 3 6 3 2" xfId="8850"/>
    <cellStyle name="Normal 2 3 6 3 2 2" xfId="19118"/>
    <cellStyle name="Normal 2 3 6 3 2 2 2" xfId="39647"/>
    <cellStyle name="Normal 2 3 6 3 2 3" xfId="29382"/>
    <cellStyle name="Normal 2 3 6 3 3" xfId="13862"/>
    <cellStyle name="Normal 2 3 6 3 3 2" xfId="34391"/>
    <cellStyle name="Normal 2 3 6 3 4" xfId="24126"/>
    <cellStyle name="Normal 2 3 6 3 5" xfId="44918"/>
    <cellStyle name="Normal 2 3 6 4" xfId="6362"/>
    <cellStyle name="Normal 2 3 6 4 2" xfId="16630"/>
    <cellStyle name="Normal 2 3 6 4 2 2" xfId="37159"/>
    <cellStyle name="Normal 2 3 6 4 3" xfId="26894"/>
    <cellStyle name="Normal 2 3 6 5" xfId="11374"/>
    <cellStyle name="Normal 2 3 6 5 2" xfId="31903"/>
    <cellStyle name="Normal 2 3 6 6" xfId="21638"/>
    <cellStyle name="Normal 2 3 6 7" xfId="42430"/>
    <cellStyle name="Normal 2 3 7" xfId="1355"/>
    <cellStyle name="Normal 2 3 7 2" xfId="3844"/>
    <cellStyle name="Normal 2 3 7 2 2" xfId="9100"/>
    <cellStyle name="Normal 2 3 7 2 2 2" xfId="19368"/>
    <cellStyle name="Normal 2 3 7 2 2 2 2" xfId="39897"/>
    <cellStyle name="Normal 2 3 7 2 2 3" xfId="29632"/>
    <cellStyle name="Normal 2 3 7 2 3" xfId="14112"/>
    <cellStyle name="Normal 2 3 7 2 3 2" xfId="34641"/>
    <cellStyle name="Normal 2 3 7 2 4" xfId="24376"/>
    <cellStyle name="Normal 2 3 7 2 5" xfId="45168"/>
    <cellStyle name="Normal 2 3 7 3" xfId="6612"/>
    <cellStyle name="Normal 2 3 7 3 2" xfId="16880"/>
    <cellStyle name="Normal 2 3 7 3 2 2" xfId="37409"/>
    <cellStyle name="Normal 2 3 7 3 3" xfId="27144"/>
    <cellStyle name="Normal 2 3 7 4" xfId="11624"/>
    <cellStyle name="Normal 2 3 7 4 2" xfId="32153"/>
    <cellStyle name="Normal 2 3 7 5" xfId="21888"/>
    <cellStyle name="Normal 2 3 7 6" xfId="42680"/>
    <cellStyle name="Normal 2 3 8" xfId="2599"/>
    <cellStyle name="Normal 2 3 8 2" xfId="7855"/>
    <cellStyle name="Normal 2 3 8 2 2" xfId="18123"/>
    <cellStyle name="Normal 2 3 8 2 2 2" xfId="38652"/>
    <cellStyle name="Normal 2 3 8 2 3" xfId="28387"/>
    <cellStyle name="Normal 2 3 8 3" xfId="12867"/>
    <cellStyle name="Normal 2 3 8 3 2" xfId="33396"/>
    <cellStyle name="Normal 2 3 8 4" xfId="23131"/>
    <cellStyle name="Normal 2 3 8 5" xfId="43923"/>
    <cellStyle name="Normal 2 3 9" xfId="5367"/>
    <cellStyle name="Normal 2 3 9 2" xfId="15635"/>
    <cellStyle name="Normal 2 3 9 2 2" xfId="36164"/>
    <cellStyle name="Normal 2 3 9 3" xfId="25899"/>
    <cellStyle name="Normal 2 3 9 4" xfId="41435"/>
    <cellStyle name="Normal 2 4" xfId="118"/>
    <cellStyle name="Normal 2 4 10" xfId="10399"/>
    <cellStyle name="Normal 2 4 10 2" xfId="30928"/>
    <cellStyle name="Normal 2 4 11" xfId="20663"/>
    <cellStyle name="Normal 2 4 12" xfId="41207"/>
    <cellStyle name="Normal 2 4 2" xfId="238"/>
    <cellStyle name="Normal 2 4 2 10" xfId="20780"/>
    <cellStyle name="Normal 2 4 2 11" xfId="41324"/>
    <cellStyle name="Normal 2 4 2 2" xfId="490"/>
    <cellStyle name="Normal 2 4 2 2 2" xfId="991"/>
    <cellStyle name="Normal 2 4 2 2 2 2" xfId="2240"/>
    <cellStyle name="Normal 2 4 2 2 2 2 2" xfId="4728"/>
    <cellStyle name="Normal 2 4 2 2 2 2 2 2" xfId="9984"/>
    <cellStyle name="Normal 2 4 2 2 2 2 2 2 2" xfId="20252"/>
    <cellStyle name="Normal 2 4 2 2 2 2 2 2 2 2" xfId="40781"/>
    <cellStyle name="Normal 2 4 2 2 2 2 2 2 3" xfId="30516"/>
    <cellStyle name="Normal 2 4 2 2 2 2 2 3" xfId="14996"/>
    <cellStyle name="Normal 2 4 2 2 2 2 2 3 2" xfId="35525"/>
    <cellStyle name="Normal 2 4 2 2 2 2 2 4" xfId="25260"/>
    <cellStyle name="Normal 2 4 2 2 2 2 2 5" xfId="46052"/>
    <cellStyle name="Normal 2 4 2 2 2 2 3" xfId="7496"/>
    <cellStyle name="Normal 2 4 2 2 2 2 3 2" xfId="17764"/>
    <cellStyle name="Normal 2 4 2 2 2 2 3 2 2" xfId="38293"/>
    <cellStyle name="Normal 2 4 2 2 2 2 3 3" xfId="28028"/>
    <cellStyle name="Normal 2 4 2 2 2 2 4" xfId="12508"/>
    <cellStyle name="Normal 2 4 2 2 2 2 4 2" xfId="33037"/>
    <cellStyle name="Normal 2 4 2 2 2 2 5" xfId="22772"/>
    <cellStyle name="Normal 2 4 2 2 2 2 6" xfId="43564"/>
    <cellStyle name="Normal 2 4 2 2 2 3" xfId="3483"/>
    <cellStyle name="Normal 2 4 2 2 2 3 2" xfId="8739"/>
    <cellStyle name="Normal 2 4 2 2 2 3 2 2" xfId="19007"/>
    <cellStyle name="Normal 2 4 2 2 2 3 2 2 2" xfId="39536"/>
    <cellStyle name="Normal 2 4 2 2 2 3 2 3" xfId="29271"/>
    <cellStyle name="Normal 2 4 2 2 2 3 3" xfId="13751"/>
    <cellStyle name="Normal 2 4 2 2 2 3 3 2" xfId="34280"/>
    <cellStyle name="Normal 2 4 2 2 2 3 4" xfId="24015"/>
    <cellStyle name="Normal 2 4 2 2 2 3 5" xfId="44807"/>
    <cellStyle name="Normal 2 4 2 2 2 4" xfId="6251"/>
    <cellStyle name="Normal 2 4 2 2 2 4 2" xfId="16519"/>
    <cellStyle name="Normal 2 4 2 2 2 4 2 2" xfId="37048"/>
    <cellStyle name="Normal 2 4 2 2 2 4 3" xfId="26783"/>
    <cellStyle name="Normal 2 4 2 2 2 5" xfId="11263"/>
    <cellStyle name="Normal 2 4 2 2 2 5 2" xfId="31792"/>
    <cellStyle name="Normal 2 4 2 2 2 6" xfId="21527"/>
    <cellStyle name="Normal 2 4 2 2 2 7" xfId="42319"/>
    <cellStyle name="Normal 2 4 2 2 3" xfId="1741"/>
    <cellStyle name="Normal 2 4 2 2 3 2" xfId="4230"/>
    <cellStyle name="Normal 2 4 2 2 3 2 2" xfId="9486"/>
    <cellStyle name="Normal 2 4 2 2 3 2 2 2" xfId="19754"/>
    <cellStyle name="Normal 2 4 2 2 3 2 2 2 2" xfId="40283"/>
    <cellStyle name="Normal 2 4 2 2 3 2 2 3" xfId="30018"/>
    <cellStyle name="Normal 2 4 2 2 3 2 3" xfId="14498"/>
    <cellStyle name="Normal 2 4 2 2 3 2 3 2" xfId="35027"/>
    <cellStyle name="Normal 2 4 2 2 3 2 4" xfId="24762"/>
    <cellStyle name="Normal 2 4 2 2 3 2 5" xfId="45554"/>
    <cellStyle name="Normal 2 4 2 2 3 3" xfId="6998"/>
    <cellStyle name="Normal 2 4 2 2 3 3 2" xfId="17266"/>
    <cellStyle name="Normal 2 4 2 2 3 3 2 2" xfId="37795"/>
    <cellStyle name="Normal 2 4 2 2 3 3 3" xfId="27530"/>
    <cellStyle name="Normal 2 4 2 2 3 4" xfId="12010"/>
    <cellStyle name="Normal 2 4 2 2 3 4 2" xfId="32539"/>
    <cellStyle name="Normal 2 4 2 2 3 5" xfId="22274"/>
    <cellStyle name="Normal 2 4 2 2 3 6" xfId="43066"/>
    <cellStyle name="Normal 2 4 2 2 4" xfId="2985"/>
    <cellStyle name="Normal 2 4 2 2 4 2" xfId="8241"/>
    <cellStyle name="Normal 2 4 2 2 4 2 2" xfId="18509"/>
    <cellStyle name="Normal 2 4 2 2 4 2 2 2" xfId="39038"/>
    <cellStyle name="Normal 2 4 2 2 4 2 3" xfId="28773"/>
    <cellStyle name="Normal 2 4 2 2 4 3" xfId="13253"/>
    <cellStyle name="Normal 2 4 2 2 4 3 2" xfId="33782"/>
    <cellStyle name="Normal 2 4 2 2 4 4" xfId="23517"/>
    <cellStyle name="Normal 2 4 2 2 4 5" xfId="44309"/>
    <cellStyle name="Normal 2 4 2 2 5" xfId="5753"/>
    <cellStyle name="Normal 2 4 2 2 5 2" xfId="16021"/>
    <cellStyle name="Normal 2 4 2 2 5 2 2" xfId="36550"/>
    <cellStyle name="Normal 2 4 2 2 5 3" xfId="26285"/>
    <cellStyle name="Normal 2 4 2 2 6" xfId="10765"/>
    <cellStyle name="Normal 2 4 2 2 6 2" xfId="31294"/>
    <cellStyle name="Normal 2 4 2 2 7" xfId="21029"/>
    <cellStyle name="Normal 2 4 2 2 8" xfId="41821"/>
    <cellStyle name="Normal 2 4 2 3" xfId="742"/>
    <cellStyle name="Normal 2 4 2 3 2" xfId="1991"/>
    <cellStyle name="Normal 2 4 2 3 2 2" xfId="4479"/>
    <cellStyle name="Normal 2 4 2 3 2 2 2" xfId="9735"/>
    <cellStyle name="Normal 2 4 2 3 2 2 2 2" xfId="20003"/>
    <cellStyle name="Normal 2 4 2 3 2 2 2 2 2" xfId="40532"/>
    <cellStyle name="Normal 2 4 2 3 2 2 2 3" xfId="30267"/>
    <cellStyle name="Normal 2 4 2 3 2 2 3" xfId="14747"/>
    <cellStyle name="Normal 2 4 2 3 2 2 3 2" xfId="35276"/>
    <cellStyle name="Normal 2 4 2 3 2 2 4" xfId="25011"/>
    <cellStyle name="Normal 2 4 2 3 2 2 5" xfId="45803"/>
    <cellStyle name="Normal 2 4 2 3 2 3" xfId="7247"/>
    <cellStyle name="Normal 2 4 2 3 2 3 2" xfId="17515"/>
    <cellStyle name="Normal 2 4 2 3 2 3 2 2" xfId="38044"/>
    <cellStyle name="Normal 2 4 2 3 2 3 3" xfId="27779"/>
    <cellStyle name="Normal 2 4 2 3 2 4" xfId="12259"/>
    <cellStyle name="Normal 2 4 2 3 2 4 2" xfId="32788"/>
    <cellStyle name="Normal 2 4 2 3 2 5" xfId="22523"/>
    <cellStyle name="Normal 2 4 2 3 2 6" xfId="43315"/>
    <cellStyle name="Normal 2 4 2 3 3" xfId="3234"/>
    <cellStyle name="Normal 2 4 2 3 3 2" xfId="8490"/>
    <cellStyle name="Normal 2 4 2 3 3 2 2" xfId="18758"/>
    <cellStyle name="Normal 2 4 2 3 3 2 2 2" xfId="39287"/>
    <cellStyle name="Normal 2 4 2 3 3 2 3" xfId="29022"/>
    <cellStyle name="Normal 2 4 2 3 3 3" xfId="13502"/>
    <cellStyle name="Normal 2 4 2 3 3 3 2" xfId="34031"/>
    <cellStyle name="Normal 2 4 2 3 3 4" xfId="23766"/>
    <cellStyle name="Normal 2 4 2 3 3 5" xfId="44558"/>
    <cellStyle name="Normal 2 4 2 3 4" xfId="6002"/>
    <cellStyle name="Normal 2 4 2 3 4 2" xfId="16270"/>
    <cellStyle name="Normal 2 4 2 3 4 2 2" xfId="36799"/>
    <cellStyle name="Normal 2 4 2 3 4 3" xfId="26534"/>
    <cellStyle name="Normal 2 4 2 3 5" xfId="11014"/>
    <cellStyle name="Normal 2 4 2 3 5 2" xfId="31543"/>
    <cellStyle name="Normal 2 4 2 3 6" xfId="21278"/>
    <cellStyle name="Normal 2 4 2 3 7" xfId="42070"/>
    <cellStyle name="Normal 2 4 2 4" xfId="1239"/>
    <cellStyle name="Normal 2 4 2 4 2" xfId="2488"/>
    <cellStyle name="Normal 2 4 2 4 2 2" xfId="4976"/>
    <cellStyle name="Normal 2 4 2 4 2 2 2" xfId="10232"/>
    <cellStyle name="Normal 2 4 2 4 2 2 2 2" xfId="20500"/>
    <cellStyle name="Normal 2 4 2 4 2 2 2 2 2" xfId="41029"/>
    <cellStyle name="Normal 2 4 2 4 2 2 2 3" xfId="30764"/>
    <cellStyle name="Normal 2 4 2 4 2 2 3" xfId="15244"/>
    <cellStyle name="Normal 2 4 2 4 2 2 3 2" xfId="35773"/>
    <cellStyle name="Normal 2 4 2 4 2 2 4" xfId="25508"/>
    <cellStyle name="Normal 2 4 2 4 2 2 5" xfId="46300"/>
    <cellStyle name="Normal 2 4 2 4 2 3" xfId="7744"/>
    <cellStyle name="Normal 2 4 2 4 2 3 2" xfId="18012"/>
    <cellStyle name="Normal 2 4 2 4 2 3 2 2" xfId="38541"/>
    <cellStyle name="Normal 2 4 2 4 2 3 3" xfId="28276"/>
    <cellStyle name="Normal 2 4 2 4 2 4" xfId="12756"/>
    <cellStyle name="Normal 2 4 2 4 2 4 2" xfId="33285"/>
    <cellStyle name="Normal 2 4 2 4 2 5" xfId="23020"/>
    <cellStyle name="Normal 2 4 2 4 2 6" xfId="43812"/>
    <cellStyle name="Normal 2 4 2 4 3" xfId="3731"/>
    <cellStyle name="Normal 2 4 2 4 3 2" xfId="8987"/>
    <cellStyle name="Normal 2 4 2 4 3 2 2" xfId="19255"/>
    <cellStyle name="Normal 2 4 2 4 3 2 2 2" xfId="39784"/>
    <cellStyle name="Normal 2 4 2 4 3 2 3" xfId="29519"/>
    <cellStyle name="Normal 2 4 2 4 3 3" xfId="13999"/>
    <cellStyle name="Normal 2 4 2 4 3 3 2" xfId="34528"/>
    <cellStyle name="Normal 2 4 2 4 3 4" xfId="24263"/>
    <cellStyle name="Normal 2 4 2 4 3 5" xfId="45055"/>
    <cellStyle name="Normal 2 4 2 4 4" xfId="6499"/>
    <cellStyle name="Normal 2 4 2 4 4 2" xfId="16767"/>
    <cellStyle name="Normal 2 4 2 4 4 2 2" xfId="37296"/>
    <cellStyle name="Normal 2 4 2 4 4 3" xfId="27031"/>
    <cellStyle name="Normal 2 4 2 4 5" xfId="11511"/>
    <cellStyle name="Normal 2 4 2 4 5 2" xfId="32040"/>
    <cellStyle name="Normal 2 4 2 4 6" xfId="21775"/>
    <cellStyle name="Normal 2 4 2 4 7" xfId="42567"/>
    <cellStyle name="Normal 2 4 2 5" xfId="1492"/>
    <cellStyle name="Normal 2 4 2 5 2" xfId="3981"/>
    <cellStyle name="Normal 2 4 2 5 2 2" xfId="9237"/>
    <cellStyle name="Normal 2 4 2 5 2 2 2" xfId="19505"/>
    <cellStyle name="Normal 2 4 2 5 2 2 2 2" xfId="40034"/>
    <cellStyle name="Normal 2 4 2 5 2 2 3" xfId="29769"/>
    <cellStyle name="Normal 2 4 2 5 2 3" xfId="14249"/>
    <cellStyle name="Normal 2 4 2 5 2 3 2" xfId="34778"/>
    <cellStyle name="Normal 2 4 2 5 2 4" xfId="24513"/>
    <cellStyle name="Normal 2 4 2 5 2 5" xfId="45305"/>
    <cellStyle name="Normal 2 4 2 5 3" xfId="6749"/>
    <cellStyle name="Normal 2 4 2 5 3 2" xfId="17017"/>
    <cellStyle name="Normal 2 4 2 5 3 2 2" xfId="37546"/>
    <cellStyle name="Normal 2 4 2 5 3 3" xfId="27281"/>
    <cellStyle name="Normal 2 4 2 5 4" xfId="11761"/>
    <cellStyle name="Normal 2 4 2 5 4 2" xfId="32290"/>
    <cellStyle name="Normal 2 4 2 5 5" xfId="22025"/>
    <cellStyle name="Normal 2 4 2 5 6" xfId="42817"/>
    <cellStyle name="Normal 2 4 2 6" xfId="2736"/>
    <cellStyle name="Normal 2 4 2 6 2" xfId="7992"/>
    <cellStyle name="Normal 2 4 2 6 2 2" xfId="18260"/>
    <cellStyle name="Normal 2 4 2 6 2 2 2" xfId="38789"/>
    <cellStyle name="Normal 2 4 2 6 2 3" xfId="28524"/>
    <cellStyle name="Normal 2 4 2 6 3" xfId="13004"/>
    <cellStyle name="Normal 2 4 2 6 3 2" xfId="33533"/>
    <cellStyle name="Normal 2 4 2 6 4" xfId="23268"/>
    <cellStyle name="Normal 2 4 2 6 5" xfId="44060"/>
    <cellStyle name="Normal 2 4 2 7" xfId="5504"/>
    <cellStyle name="Normal 2 4 2 7 2" xfId="15772"/>
    <cellStyle name="Normal 2 4 2 7 2 2" xfId="36301"/>
    <cellStyle name="Normal 2 4 2 7 3" xfId="26036"/>
    <cellStyle name="Normal 2 4 2 7 4" xfId="41572"/>
    <cellStyle name="Normal 2 4 2 8" xfId="5256"/>
    <cellStyle name="Normal 2 4 2 8 2" xfId="15524"/>
    <cellStyle name="Normal 2 4 2 8 2 2" xfId="36053"/>
    <cellStyle name="Normal 2 4 2 8 3" xfId="25788"/>
    <cellStyle name="Normal 2 4 2 9" xfId="10516"/>
    <cellStyle name="Normal 2 4 2 9 2" xfId="31045"/>
    <cellStyle name="Normal 2 4 3" xfId="373"/>
    <cellStyle name="Normal 2 4 3 2" xfId="874"/>
    <cellStyle name="Normal 2 4 3 2 2" xfId="2123"/>
    <cellStyle name="Normal 2 4 3 2 2 2" xfId="4611"/>
    <cellStyle name="Normal 2 4 3 2 2 2 2" xfId="9867"/>
    <cellStyle name="Normal 2 4 3 2 2 2 2 2" xfId="20135"/>
    <cellStyle name="Normal 2 4 3 2 2 2 2 2 2" xfId="40664"/>
    <cellStyle name="Normal 2 4 3 2 2 2 2 3" xfId="30399"/>
    <cellStyle name="Normal 2 4 3 2 2 2 3" xfId="14879"/>
    <cellStyle name="Normal 2 4 3 2 2 2 3 2" xfId="35408"/>
    <cellStyle name="Normal 2 4 3 2 2 2 4" xfId="25143"/>
    <cellStyle name="Normal 2 4 3 2 2 2 5" xfId="45935"/>
    <cellStyle name="Normal 2 4 3 2 2 3" xfId="7379"/>
    <cellStyle name="Normal 2 4 3 2 2 3 2" xfId="17647"/>
    <cellStyle name="Normal 2 4 3 2 2 3 2 2" xfId="38176"/>
    <cellStyle name="Normal 2 4 3 2 2 3 3" xfId="27911"/>
    <cellStyle name="Normal 2 4 3 2 2 4" xfId="12391"/>
    <cellStyle name="Normal 2 4 3 2 2 4 2" xfId="32920"/>
    <cellStyle name="Normal 2 4 3 2 2 5" xfId="22655"/>
    <cellStyle name="Normal 2 4 3 2 2 6" xfId="43447"/>
    <cellStyle name="Normal 2 4 3 2 3" xfId="3366"/>
    <cellStyle name="Normal 2 4 3 2 3 2" xfId="8622"/>
    <cellStyle name="Normal 2 4 3 2 3 2 2" xfId="18890"/>
    <cellStyle name="Normal 2 4 3 2 3 2 2 2" xfId="39419"/>
    <cellStyle name="Normal 2 4 3 2 3 2 3" xfId="29154"/>
    <cellStyle name="Normal 2 4 3 2 3 3" xfId="13634"/>
    <cellStyle name="Normal 2 4 3 2 3 3 2" xfId="34163"/>
    <cellStyle name="Normal 2 4 3 2 3 4" xfId="23898"/>
    <cellStyle name="Normal 2 4 3 2 3 5" xfId="44690"/>
    <cellStyle name="Normal 2 4 3 2 4" xfId="6134"/>
    <cellStyle name="Normal 2 4 3 2 4 2" xfId="16402"/>
    <cellStyle name="Normal 2 4 3 2 4 2 2" xfId="36931"/>
    <cellStyle name="Normal 2 4 3 2 4 3" xfId="26666"/>
    <cellStyle name="Normal 2 4 3 2 5" xfId="11146"/>
    <cellStyle name="Normal 2 4 3 2 5 2" xfId="31675"/>
    <cellStyle name="Normal 2 4 3 2 6" xfId="21410"/>
    <cellStyle name="Normal 2 4 3 2 7" xfId="42202"/>
    <cellStyle name="Normal 2 4 3 3" xfId="1624"/>
    <cellStyle name="Normal 2 4 3 3 2" xfId="4113"/>
    <cellStyle name="Normal 2 4 3 3 2 2" xfId="9369"/>
    <cellStyle name="Normal 2 4 3 3 2 2 2" xfId="19637"/>
    <cellStyle name="Normal 2 4 3 3 2 2 2 2" xfId="40166"/>
    <cellStyle name="Normal 2 4 3 3 2 2 3" xfId="29901"/>
    <cellStyle name="Normal 2 4 3 3 2 3" xfId="14381"/>
    <cellStyle name="Normal 2 4 3 3 2 3 2" xfId="34910"/>
    <cellStyle name="Normal 2 4 3 3 2 4" xfId="24645"/>
    <cellStyle name="Normal 2 4 3 3 2 5" xfId="45437"/>
    <cellStyle name="Normal 2 4 3 3 3" xfId="6881"/>
    <cellStyle name="Normal 2 4 3 3 3 2" xfId="17149"/>
    <cellStyle name="Normal 2 4 3 3 3 2 2" xfId="37678"/>
    <cellStyle name="Normal 2 4 3 3 3 3" xfId="27413"/>
    <cellStyle name="Normal 2 4 3 3 4" xfId="11893"/>
    <cellStyle name="Normal 2 4 3 3 4 2" xfId="32422"/>
    <cellStyle name="Normal 2 4 3 3 5" xfId="22157"/>
    <cellStyle name="Normal 2 4 3 3 6" xfId="42949"/>
    <cellStyle name="Normal 2 4 3 4" xfId="2868"/>
    <cellStyle name="Normal 2 4 3 4 2" xfId="8124"/>
    <cellStyle name="Normal 2 4 3 4 2 2" xfId="18392"/>
    <cellStyle name="Normal 2 4 3 4 2 2 2" xfId="38921"/>
    <cellStyle name="Normal 2 4 3 4 2 3" xfId="28656"/>
    <cellStyle name="Normal 2 4 3 4 3" xfId="13136"/>
    <cellStyle name="Normal 2 4 3 4 3 2" xfId="33665"/>
    <cellStyle name="Normal 2 4 3 4 4" xfId="23400"/>
    <cellStyle name="Normal 2 4 3 4 5" xfId="44192"/>
    <cellStyle name="Normal 2 4 3 5" xfId="5636"/>
    <cellStyle name="Normal 2 4 3 5 2" xfId="15904"/>
    <cellStyle name="Normal 2 4 3 5 2 2" xfId="36433"/>
    <cellStyle name="Normal 2 4 3 5 3" xfId="26168"/>
    <cellStyle name="Normal 2 4 3 6" xfId="10648"/>
    <cellStyle name="Normal 2 4 3 6 2" xfId="31177"/>
    <cellStyle name="Normal 2 4 3 7" xfId="20912"/>
    <cellStyle name="Normal 2 4 3 8" xfId="41704"/>
    <cellStyle name="Normal 2 4 4" xfId="625"/>
    <cellStyle name="Normal 2 4 4 2" xfId="1874"/>
    <cellStyle name="Normal 2 4 4 2 2" xfId="4362"/>
    <cellStyle name="Normal 2 4 4 2 2 2" xfId="9618"/>
    <cellStyle name="Normal 2 4 4 2 2 2 2" xfId="19886"/>
    <cellStyle name="Normal 2 4 4 2 2 2 2 2" xfId="40415"/>
    <cellStyle name="Normal 2 4 4 2 2 2 3" xfId="30150"/>
    <cellStyle name="Normal 2 4 4 2 2 3" xfId="14630"/>
    <cellStyle name="Normal 2 4 4 2 2 3 2" xfId="35159"/>
    <cellStyle name="Normal 2 4 4 2 2 4" xfId="24894"/>
    <cellStyle name="Normal 2 4 4 2 2 5" xfId="45686"/>
    <cellStyle name="Normal 2 4 4 2 3" xfId="7130"/>
    <cellStyle name="Normal 2 4 4 2 3 2" xfId="17398"/>
    <cellStyle name="Normal 2 4 4 2 3 2 2" xfId="37927"/>
    <cellStyle name="Normal 2 4 4 2 3 3" xfId="27662"/>
    <cellStyle name="Normal 2 4 4 2 4" xfId="12142"/>
    <cellStyle name="Normal 2 4 4 2 4 2" xfId="32671"/>
    <cellStyle name="Normal 2 4 4 2 5" xfId="22406"/>
    <cellStyle name="Normal 2 4 4 2 6" xfId="43198"/>
    <cellStyle name="Normal 2 4 4 3" xfId="3117"/>
    <cellStyle name="Normal 2 4 4 3 2" xfId="8373"/>
    <cellStyle name="Normal 2 4 4 3 2 2" xfId="18641"/>
    <cellStyle name="Normal 2 4 4 3 2 2 2" xfId="39170"/>
    <cellStyle name="Normal 2 4 4 3 2 3" xfId="28905"/>
    <cellStyle name="Normal 2 4 4 3 3" xfId="13385"/>
    <cellStyle name="Normal 2 4 4 3 3 2" xfId="33914"/>
    <cellStyle name="Normal 2 4 4 3 4" xfId="23649"/>
    <cellStyle name="Normal 2 4 4 3 5" xfId="44441"/>
    <cellStyle name="Normal 2 4 4 4" xfId="5885"/>
    <cellStyle name="Normal 2 4 4 4 2" xfId="16153"/>
    <cellStyle name="Normal 2 4 4 4 2 2" xfId="36682"/>
    <cellStyle name="Normal 2 4 4 4 3" xfId="26417"/>
    <cellStyle name="Normal 2 4 4 5" xfId="10897"/>
    <cellStyle name="Normal 2 4 4 5 2" xfId="31426"/>
    <cellStyle name="Normal 2 4 4 6" xfId="21161"/>
    <cellStyle name="Normal 2 4 4 7" xfId="41953"/>
    <cellStyle name="Normal 2 4 5" xfId="1122"/>
    <cellStyle name="Normal 2 4 5 2" xfId="2371"/>
    <cellStyle name="Normal 2 4 5 2 2" xfId="4859"/>
    <cellStyle name="Normal 2 4 5 2 2 2" xfId="10115"/>
    <cellStyle name="Normal 2 4 5 2 2 2 2" xfId="20383"/>
    <cellStyle name="Normal 2 4 5 2 2 2 2 2" xfId="40912"/>
    <cellStyle name="Normal 2 4 5 2 2 2 3" xfId="30647"/>
    <cellStyle name="Normal 2 4 5 2 2 3" xfId="15127"/>
    <cellStyle name="Normal 2 4 5 2 2 3 2" xfId="35656"/>
    <cellStyle name="Normal 2 4 5 2 2 4" xfId="25391"/>
    <cellStyle name="Normal 2 4 5 2 2 5" xfId="46183"/>
    <cellStyle name="Normal 2 4 5 2 3" xfId="7627"/>
    <cellStyle name="Normal 2 4 5 2 3 2" xfId="17895"/>
    <cellStyle name="Normal 2 4 5 2 3 2 2" xfId="38424"/>
    <cellStyle name="Normal 2 4 5 2 3 3" xfId="28159"/>
    <cellStyle name="Normal 2 4 5 2 4" xfId="12639"/>
    <cellStyle name="Normal 2 4 5 2 4 2" xfId="33168"/>
    <cellStyle name="Normal 2 4 5 2 5" xfId="22903"/>
    <cellStyle name="Normal 2 4 5 2 6" xfId="43695"/>
    <cellStyle name="Normal 2 4 5 3" xfId="3614"/>
    <cellStyle name="Normal 2 4 5 3 2" xfId="8870"/>
    <cellStyle name="Normal 2 4 5 3 2 2" xfId="19138"/>
    <cellStyle name="Normal 2 4 5 3 2 2 2" xfId="39667"/>
    <cellStyle name="Normal 2 4 5 3 2 3" xfId="29402"/>
    <cellStyle name="Normal 2 4 5 3 3" xfId="13882"/>
    <cellStyle name="Normal 2 4 5 3 3 2" xfId="34411"/>
    <cellStyle name="Normal 2 4 5 3 4" xfId="24146"/>
    <cellStyle name="Normal 2 4 5 3 5" xfId="44938"/>
    <cellStyle name="Normal 2 4 5 4" xfId="6382"/>
    <cellStyle name="Normal 2 4 5 4 2" xfId="16650"/>
    <cellStyle name="Normal 2 4 5 4 2 2" xfId="37179"/>
    <cellStyle name="Normal 2 4 5 4 3" xfId="26914"/>
    <cellStyle name="Normal 2 4 5 5" xfId="11394"/>
    <cellStyle name="Normal 2 4 5 5 2" xfId="31923"/>
    <cellStyle name="Normal 2 4 5 6" xfId="21658"/>
    <cellStyle name="Normal 2 4 5 7" xfId="42450"/>
    <cellStyle name="Normal 2 4 6" xfId="1375"/>
    <cellStyle name="Normal 2 4 6 2" xfId="3864"/>
    <cellStyle name="Normal 2 4 6 2 2" xfId="9120"/>
    <cellStyle name="Normal 2 4 6 2 2 2" xfId="19388"/>
    <cellStyle name="Normal 2 4 6 2 2 2 2" xfId="39917"/>
    <cellStyle name="Normal 2 4 6 2 2 3" xfId="29652"/>
    <cellStyle name="Normal 2 4 6 2 3" xfId="14132"/>
    <cellStyle name="Normal 2 4 6 2 3 2" xfId="34661"/>
    <cellStyle name="Normal 2 4 6 2 4" xfId="24396"/>
    <cellStyle name="Normal 2 4 6 2 5" xfId="45188"/>
    <cellStyle name="Normal 2 4 6 3" xfId="6632"/>
    <cellStyle name="Normal 2 4 6 3 2" xfId="16900"/>
    <cellStyle name="Normal 2 4 6 3 2 2" xfId="37429"/>
    <cellStyle name="Normal 2 4 6 3 3" xfId="27164"/>
    <cellStyle name="Normal 2 4 6 4" xfId="11644"/>
    <cellStyle name="Normal 2 4 6 4 2" xfId="32173"/>
    <cellStyle name="Normal 2 4 6 5" xfId="21908"/>
    <cellStyle name="Normal 2 4 6 6" xfId="42700"/>
    <cellStyle name="Normal 2 4 7" xfId="2619"/>
    <cellStyle name="Normal 2 4 7 2" xfId="7875"/>
    <cellStyle name="Normal 2 4 7 2 2" xfId="18143"/>
    <cellStyle name="Normal 2 4 7 2 2 2" xfId="38672"/>
    <cellStyle name="Normal 2 4 7 2 3" xfId="28407"/>
    <cellStyle name="Normal 2 4 7 3" xfId="12887"/>
    <cellStyle name="Normal 2 4 7 3 2" xfId="33416"/>
    <cellStyle name="Normal 2 4 7 4" xfId="23151"/>
    <cellStyle name="Normal 2 4 7 5" xfId="43943"/>
    <cellStyle name="Normal 2 4 8" xfId="5387"/>
    <cellStyle name="Normal 2 4 8 2" xfId="15655"/>
    <cellStyle name="Normal 2 4 8 2 2" xfId="36184"/>
    <cellStyle name="Normal 2 4 8 3" xfId="25919"/>
    <cellStyle name="Normal 2 4 8 4" xfId="41455"/>
    <cellStyle name="Normal 2 4 9" xfId="5139"/>
    <cellStyle name="Normal 2 4 9 2" xfId="15407"/>
    <cellStyle name="Normal 2 4 9 2 2" xfId="35936"/>
    <cellStyle name="Normal 2 4 9 3" xfId="25671"/>
    <cellStyle name="Normal 2 5" xfId="102"/>
    <cellStyle name="Normal 2 6" xfId="165"/>
    <cellStyle name="Normal 2 6 10" xfId="20708"/>
    <cellStyle name="Normal 2 6 11" xfId="41252"/>
    <cellStyle name="Normal 2 6 2" xfId="418"/>
    <cellStyle name="Normal 2 6 2 2" xfId="919"/>
    <cellStyle name="Normal 2 6 2 2 2" xfId="2168"/>
    <cellStyle name="Normal 2 6 2 2 2 2" xfId="4656"/>
    <cellStyle name="Normal 2 6 2 2 2 2 2" xfId="9912"/>
    <cellStyle name="Normal 2 6 2 2 2 2 2 2" xfId="20180"/>
    <cellStyle name="Normal 2 6 2 2 2 2 2 2 2" xfId="40709"/>
    <cellStyle name="Normal 2 6 2 2 2 2 2 3" xfId="30444"/>
    <cellStyle name="Normal 2 6 2 2 2 2 3" xfId="14924"/>
    <cellStyle name="Normal 2 6 2 2 2 2 3 2" xfId="35453"/>
    <cellStyle name="Normal 2 6 2 2 2 2 4" xfId="25188"/>
    <cellStyle name="Normal 2 6 2 2 2 2 5" xfId="45980"/>
    <cellStyle name="Normal 2 6 2 2 2 3" xfId="7424"/>
    <cellStyle name="Normal 2 6 2 2 2 3 2" xfId="17692"/>
    <cellStyle name="Normal 2 6 2 2 2 3 2 2" xfId="38221"/>
    <cellStyle name="Normal 2 6 2 2 2 3 3" xfId="27956"/>
    <cellStyle name="Normal 2 6 2 2 2 4" xfId="12436"/>
    <cellStyle name="Normal 2 6 2 2 2 4 2" xfId="32965"/>
    <cellStyle name="Normal 2 6 2 2 2 5" xfId="22700"/>
    <cellStyle name="Normal 2 6 2 2 2 6" xfId="43492"/>
    <cellStyle name="Normal 2 6 2 2 3" xfId="3411"/>
    <cellStyle name="Normal 2 6 2 2 3 2" xfId="8667"/>
    <cellStyle name="Normal 2 6 2 2 3 2 2" xfId="18935"/>
    <cellStyle name="Normal 2 6 2 2 3 2 2 2" xfId="39464"/>
    <cellStyle name="Normal 2 6 2 2 3 2 3" xfId="29199"/>
    <cellStyle name="Normal 2 6 2 2 3 3" xfId="13679"/>
    <cellStyle name="Normal 2 6 2 2 3 3 2" xfId="34208"/>
    <cellStyle name="Normal 2 6 2 2 3 4" xfId="23943"/>
    <cellStyle name="Normal 2 6 2 2 3 5" xfId="44735"/>
    <cellStyle name="Normal 2 6 2 2 4" xfId="6179"/>
    <cellStyle name="Normal 2 6 2 2 4 2" xfId="16447"/>
    <cellStyle name="Normal 2 6 2 2 4 2 2" xfId="36976"/>
    <cellStyle name="Normal 2 6 2 2 4 3" xfId="26711"/>
    <cellStyle name="Normal 2 6 2 2 5" xfId="11191"/>
    <cellStyle name="Normal 2 6 2 2 5 2" xfId="31720"/>
    <cellStyle name="Normal 2 6 2 2 6" xfId="21455"/>
    <cellStyle name="Normal 2 6 2 2 7" xfId="42247"/>
    <cellStyle name="Normal 2 6 2 3" xfId="1669"/>
    <cellStyle name="Normal 2 6 2 3 2" xfId="4158"/>
    <cellStyle name="Normal 2 6 2 3 2 2" xfId="9414"/>
    <cellStyle name="Normal 2 6 2 3 2 2 2" xfId="19682"/>
    <cellStyle name="Normal 2 6 2 3 2 2 2 2" xfId="40211"/>
    <cellStyle name="Normal 2 6 2 3 2 2 3" xfId="29946"/>
    <cellStyle name="Normal 2 6 2 3 2 3" xfId="14426"/>
    <cellStyle name="Normal 2 6 2 3 2 3 2" xfId="34955"/>
    <cellStyle name="Normal 2 6 2 3 2 4" xfId="24690"/>
    <cellStyle name="Normal 2 6 2 3 2 5" xfId="45482"/>
    <cellStyle name="Normal 2 6 2 3 3" xfId="6926"/>
    <cellStyle name="Normal 2 6 2 3 3 2" xfId="17194"/>
    <cellStyle name="Normal 2 6 2 3 3 2 2" xfId="37723"/>
    <cellStyle name="Normal 2 6 2 3 3 3" xfId="27458"/>
    <cellStyle name="Normal 2 6 2 3 4" xfId="11938"/>
    <cellStyle name="Normal 2 6 2 3 4 2" xfId="32467"/>
    <cellStyle name="Normal 2 6 2 3 5" xfId="22202"/>
    <cellStyle name="Normal 2 6 2 3 6" xfId="42994"/>
    <cellStyle name="Normal 2 6 2 4" xfId="2913"/>
    <cellStyle name="Normal 2 6 2 4 2" xfId="8169"/>
    <cellStyle name="Normal 2 6 2 4 2 2" xfId="18437"/>
    <cellStyle name="Normal 2 6 2 4 2 2 2" xfId="38966"/>
    <cellStyle name="Normal 2 6 2 4 2 3" xfId="28701"/>
    <cellStyle name="Normal 2 6 2 4 3" xfId="13181"/>
    <cellStyle name="Normal 2 6 2 4 3 2" xfId="33710"/>
    <cellStyle name="Normal 2 6 2 4 4" xfId="23445"/>
    <cellStyle name="Normal 2 6 2 4 5" xfId="44237"/>
    <cellStyle name="Normal 2 6 2 5" xfId="5681"/>
    <cellStyle name="Normal 2 6 2 5 2" xfId="15949"/>
    <cellStyle name="Normal 2 6 2 5 2 2" xfId="36478"/>
    <cellStyle name="Normal 2 6 2 5 3" xfId="26213"/>
    <cellStyle name="Normal 2 6 2 6" xfId="10693"/>
    <cellStyle name="Normal 2 6 2 6 2" xfId="31222"/>
    <cellStyle name="Normal 2 6 2 7" xfId="20957"/>
    <cellStyle name="Normal 2 6 2 8" xfId="41749"/>
    <cellStyle name="Normal 2 6 3" xfId="670"/>
    <cellStyle name="Normal 2 6 3 2" xfId="1919"/>
    <cellStyle name="Normal 2 6 3 2 2" xfId="4407"/>
    <cellStyle name="Normal 2 6 3 2 2 2" xfId="9663"/>
    <cellStyle name="Normal 2 6 3 2 2 2 2" xfId="19931"/>
    <cellStyle name="Normal 2 6 3 2 2 2 2 2" xfId="40460"/>
    <cellStyle name="Normal 2 6 3 2 2 2 3" xfId="30195"/>
    <cellStyle name="Normal 2 6 3 2 2 3" xfId="14675"/>
    <cellStyle name="Normal 2 6 3 2 2 3 2" xfId="35204"/>
    <cellStyle name="Normal 2 6 3 2 2 4" xfId="24939"/>
    <cellStyle name="Normal 2 6 3 2 2 5" xfId="45731"/>
    <cellStyle name="Normal 2 6 3 2 3" xfId="7175"/>
    <cellStyle name="Normal 2 6 3 2 3 2" xfId="17443"/>
    <cellStyle name="Normal 2 6 3 2 3 2 2" xfId="37972"/>
    <cellStyle name="Normal 2 6 3 2 3 3" xfId="27707"/>
    <cellStyle name="Normal 2 6 3 2 4" xfId="12187"/>
    <cellStyle name="Normal 2 6 3 2 4 2" xfId="32716"/>
    <cellStyle name="Normal 2 6 3 2 5" xfId="22451"/>
    <cellStyle name="Normal 2 6 3 2 6" xfId="43243"/>
    <cellStyle name="Normal 2 6 3 3" xfId="3162"/>
    <cellStyle name="Normal 2 6 3 3 2" xfId="8418"/>
    <cellStyle name="Normal 2 6 3 3 2 2" xfId="18686"/>
    <cellStyle name="Normal 2 6 3 3 2 2 2" xfId="39215"/>
    <cellStyle name="Normal 2 6 3 3 2 3" xfId="28950"/>
    <cellStyle name="Normal 2 6 3 3 3" xfId="13430"/>
    <cellStyle name="Normal 2 6 3 3 3 2" xfId="33959"/>
    <cellStyle name="Normal 2 6 3 3 4" xfId="23694"/>
    <cellStyle name="Normal 2 6 3 3 5" xfId="44486"/>
    <cellStyle name="Normal 2 6 3 4" xfId="5930"/>
    <cellStyle name="Normal 2 6 3 4 2" xfId="16198"/>
    <cellStyle name="Normal 2 6 3 4 2 2" xfId="36727"/>
    <cellStyle name="Normal 2 6 3 4 3" xfId="26462"/>
    <cellStyle name="Normal 2 6 3 5" xfId="10942"/>
    <cellStyle name="Normal 2 6 3 5 2" xfId="31471"/>
    <cellStyle name="Normal 2 6 3 6" xfId="21206"/>
    <cellStyle name="Normal 2 6 3 7" xfId="41998"/>
    <cellStyle name="Normal 2 6 4" xfId="1167"/>
    <cellStyle name="Normal 2 6 4 2" xfId="2416"/>
    <cellStyle name="Normal 2 6 4 2 2" xfId="4904"/>
    <cellStyle name="Normal 2 6 4 2 2 2" xfId="10160"/>
    <cellStyle name="Normal 2 6 4 2 2 2 2" xfId="20428"/>
    <cellStyle name="Normal 2 6 4 2 2 2 2 2" xfId="40957"/>
    <cellStyle name="Normal 2 6 4 2 2 2 3" xfId="30692"/>
    <cellStyle name="Normal 2 6 4 2 2 3" xfId="15172"/>
    <cellStyle name="Normal 2 6 4 2 2 3 2" xfId="35701"/>
    <cellStyle name="Normal 2 6 4 2 2 4" xfId="25436"/>
    <cellStyle name="Normal 2 6 4 2 2 5" xfId="46228"/>
    <cellStyle name="Normal 2 6 4 2 3" xfId="7672"/>
    <cellStyle name="Normal 2 6 4 2 3 2" xfId="17940"/>
    <cellStyle name="Normal 2 6 4 2 3 2 2" xfId="38469"/>
    <cellStyle name="Normal 2 6 4 2 3 3" xfId="28204"/>
    <cellStyle name="Normal 2 6 4 2 4" xfId="12684"/>
    <cellStyle name="Normal 2 6 4 2 4 2" xfId="33213"/>
    <cellStyle name="Normal 2 6 4 2 5" xfId="22948"/>
    <cellStyle name="Normal 2 6 4 2 6" xfId="43740"/>
    <cellStyle name="Normal 2 6 4 3" xfId="3659"/>
    <cellStyle name="Normal 2 6 4 3 2" xfId="8915"/>
    <cellStyle name="Normal 2 6 4 3 2 2" xfId="19183"/>
    <cellStyle name="Normal 2 6 4 3 2 2 2" xfId="39712"/>
    <cellStyle name="Normal 2 6 4 3 2 3" xfId="29447"/>
    <cellStyle name="Normal 2 6 4 3 3" xfId="13927"/>
    <cellStyle name="Normal 2 6 4 3 3 2" xfId="34456"/>
    <cellStyle name="Normal 2 6 4 3 4" xfId="24191"/>
    <cellStyle name="Normal 2 6 4 3 5" xfId="44983"/>
    <cellStyle name="Normal 2 6 4 4" xfId="6427"/>
    <cellStyle name="Normal 2 6 4 4 2" xfId="16695"/>
    <cellStyle name="Normal 2 6 4 4 2 2" xfId="37224"/>
    <cellStyle name="Normal 2 6 4 4 3" xfId="26959"/>
    <cellStyle name="Normal 2 6 4 5" xfId="11439"/>
    <cellStyle name="Normal 2 6 4 5 2" xfId="31968"/>
    <cellStyle name="Normal 2 6 4 6" xfId="21703"/>
    <cellStyle name="Normal 2 6 4 7" xfId="42495"/>
    <cellStyle name="Normal 2 6 5" xfId="1420"/>
    <cellStyle name="Normal 2 6 5 2" xfId="3909"/>
    <cellStyle name="Normal 2 6 5 2 2" xfId="9165"/>
    <cellStyle name="Normal 2 6 5 2 2 2" xfId="19433"/>
    <cellStyle name="Normal 2 6 5 2 2 2 2" xfId="39962"/>
    <cellStyle name="Normal 2 6 5 2 2 3" xfId="29697"/>
    <cellStyle name="Normal 2 6 5 2 3" xfId="14177"/>
    <cellStyle name="Normal 2 6 5 2 3 2" xfId="34706"/>
    <cellStyle name="Normal 2 6 5 2 4" xfId="24441"/>
    <cellStyle name="Normal 2 6 5 2 5" xfId="45233"/>
    <cellStyle name="Normal 2 6 5 3" xfId="6677"/>
    <cellStyle name="Normal 2 6 5 3 2" xfId="16945"/>
    <cellStyle name="Normal 2 6 5 3 2 2" xfId="37474"/>
    <cellStyle name="Normal 2 6 5 3 3" xfId="27209"/>
    <cellStyle name="Normal 2 6 5 4" xfId="11689"/>
    <cellStyle name="Normal 2 6 5 4 2" xfId="32218"/>
    <cellStyle name="Normal 2 6 5 5" xfId="21953"/>
    <cellStyle name="Normal 2 6 5 6" xfId="42745"/>
    <cellStyle name="Normal 2 6 6" xfId="2664"/>
    <cellStyle name="Normal 2 6 6 2" xfId="7920"/>
    <cellStyle name="Normal 2 6 6 2 2" xfId="18188"/>
    <cellStyle name="Normal 2 6 6 2 2 2" xfId="38717"/>
    <cellStyle name="Normal 2 6 6 2 3" xfId="28452"/>
    <cellStyle name="Normal 2 6 6 3" xfId="12932"/>
    <cellStyle name="Normal 2 6 6 3 2" xfId="33461"/>
    <cellStyle name="Normal 2 6 6 4" xfId="23196"/>
    <cellStyle name="Normal 2 6 6 5" xfId="43988"/>
    <cellStyle name="Normal 2 6 7" xfId="5432"/>
    <cellStyle name="Normal 2 6 7 2" xfId="15700"/>
    <cellStyle name="Normal 2 6 7 2 2" xfId="36229"/>
    <cellStyle name="Normal 2 6 7 3" xfId="25964"/>
    <cellStyle name="Normal 2 6 7 4" xfId="41500"/>
    <cellStyle name="Normal 2 6 8" xfId="5184"/>
    <cellStyle name="Normal 2 6 8 2" xfId="15452"/>
    <cellStyle name="Normal 2 6 8 2 2" xfId="35981"/>
    <cellStyle name="Normal 2 6 8 3" xfId="25716"/>
    <cellStyle name="Normal 2 6 9" xfId="10444"/>
    <cellStyle name="Normal 2 6 9 2" xfId="30973"/>
    <cellStyle name="Normal 2 7" xfId="312"/>
    <cellStyle name="Normal 2 7 2" xfId="814"/>
    <cellStyle name="Normal 2 7 2 2" xfId="2063"/>
    <cellStyle name="Normal 2 7 2 2 2" xfId="4551"/>
    <cellStyle name="Normal 2 7 2 2 2 2" xfId="9807"/>
    <cellStyle name="Normal 2 7 2 2 2 2 2" xfId="20075"/>
    <cellStyle name="Normal 2 7 2 2 2 2 2 2" xfId="40604"/>
    <cellStyle name="Normal 2 7 2 2 2 2 3" xfId="30339"/>
    <cellStyle name="Normal 2 7 2 2 2 3" xfId="14819"/>
    <cellStyle name="Normal 2 7 2 2 2 3 2" xfId="35348"/>
    <cellStyle name="Normal 2 7 2 2 2 4" xfId="25083"/>
    <cellStyle name="Normal 2 7 2 2 2 5" xfId="45875"/>
    <cellStyle name="Normal 2 7 2 2 3" xfId="7319"/>
    <cellStyle name="Normal 2 7 2 2 3 2" xfId="17587"/>
    <cellStyle name="Normal 2 7 2 2 3 2 2" xfId="38116"/>
    <cellStyle name="Normal 2 7 2 2 3 3" xfId="27851"/>
    <cellStyle name="Normal 2 7 2 2 4" xfId="12331"/>
    <cellStyle name="Normal 2 7 2 2 4 2" xfId="32860"/>
    <cellStyle name="Normal 2 7 2 2 5" xfId="22595"/>
    <cellStyle name="Normal 2 7 2 2 6" xfId="43387"/>
    <cellStyle name="Normal 2 7 2 3" xfId="3306"/>
    <cellStyle name="Normal 2 7 2 3 2" xfId="8562"/>
    <cellStyle name="Normal 2 7 2 3 2 2" xfId="18830"/>
    <cellStyle name="Normal 2 7 2 3 2 2 2" xfId="39359"/>
    <cellStyle name="Normal 2 7 2 3 2 3" xfId="29094"/>
    <cellStyle name="Normal 2 7 2 3 3" xfId="13574"/>
    <cellStyle name="Normal 2 7 2 3 3 2" xfId="34103"/>
    <cellStyle name="Normal 2 7 2 3 4" xfId="23838"/>
    <cellStyle name="Normal 2 7 2 3 5" xfId="44630"/>
    <cellStyle name="Normal 2 7 2 4" xfId="6074"/>
    <cellStyle name="Normal 2 7 2 4 2" xfId="16342"/>
    <cellStyle name="Normal 2 7 2 4 2 2" xfId="36871"/>
    <cellStyle name="Normal 2 7 2 4 3" xfId="26606"/>
    <cellStyle name="Normal 2 7 2 5" xfId="11086"/>
    <cellStyle name="Normal 2 7 2 5 2" xfId="31615"/>
    <cellStyle name="Normal 2 7 2 6" xfId="21350"/>
    <cellStyle name="Normal 2 7 2 7" xfId="42142"/>
    <cellStyle name="Normal 2 7 3" xfId="1564"/>
    <cellStyle name="Normal 2 7 3 2" xfId="4053"/>
    <cellStyle name="Normal 2 7 3 2 2" xfId="9309"/>
    <cellStyle name="Normal 2 7 3 2 2 2" xfId="19577"/>
    <cellStyle name="Normal 2 7 3 2 2 2 2" xfId="40106"/>
    <cellStyle name="Normal 2 7 3 2 2 3" xfId="29841"/>
    <cellStyle name="Normal 2 7 3 2 3" xfId="14321"/>
    <cellStyle name="Normal 2 7 3 2 3 2" xfId="34850"/>
    <cellStyle name="Normal 2 7 3 2 4" xfId="24585"/>
    <cellStyle name="Normal 2 7 3 2 5" xfId="45377"/>
    <cellStyle name="Normal 2 7 3 3" xfId="6821"/>
    <cellStyle name="Normal 2 7 3 3 2" xfId="17089"/>
    <cellStyle name="Normal 2 7 3 3 2 2" xfId="37618"/>
    <cellStyle name="Normal 2 7 3 3 3" xfId="27353"/>
    <cellStyle name="Normal 2 7 3 4" xfId="11833"/>
    <cellStyle name="Normal 2 7 3 4 2" xfId="32362"/>
    <cellStyle name="Normal 2 7 3 5" xfId="22097"/>
    <cellStyle name="Normal 2 7 3 6" xfId="42889"/>
    <cellStyle name="Normal 2 7 4" xfId="2808"/>
    <cellStyle name="Normal 2 7 4 2" xfId="8064"/>
    <cellStyle name="Normal 2 7 4 2 2" xfId="18332"/>
    <cellStyle name="Normal 2 7 4 2 2 2" xfId="38861"/>
    <cellStyle name="Normal 2 7 4 2 3" xfId="28596"/>
    <cellStyle name="Normal 2 7 4 3" xfId="13076"/>
    <cellStyle name="Normal 2 7 4 3 2" xfId="33605"/>
    <cellStyle name="Normal 2 7 4 4" xfId="23340"/>
    <cellStyle name="Normal 2 7 4 5" xfId="44132"/>
    <cellStyle name="Normal 2 7 5" xfId="5576"/>
    <cellStyle name="Normal 2 7 5 2" xfId="15844"/>
    <cellStyle name="Normal 2 7 5 2 2" xfId="36373"/>
    <cellStyle name="Normal 2 7 5 3" xfId="26108"/>
    <cellStyle name="Normal 2 7 6" xfId="10588"/>
    <cellStyle name="Normal 2 7 6 2" xfId="31117"/>
    <cellStyle name="Normal 2 7 7" xfId="20852"/>
    <cellStyle name="Normal 2 7 8" xfId="41644"/>
    <cellStyle name="Normal 2 8" xfId="564"/>
    <cellStyle name="Normal 2 8 2" xfId="1814"/>
    <cellStyle name="Normal 2 8 2 2" xfId="4302"/>
    <cellStyle name="Normal 2 8 2 2 2" xfId="9558"/>
    <cellStyle name="Normal 2 8 2 2 2 2" xfId="19826"/>
    <cellStyle name="Normal 2 8 2 2 2 2 2" xfId="40355"/>
    <cellStyle name="Normal 2 8 2 2 2 3" xfId="30090"/>
    <cellStyle name="Normal 2 8 2 2 3" xfId="14570"/>
    <cellStyle name="Normal 2 8 2 2 3 2" xfId="35099"/>
    <cellStyle name="Normal 2 8 2 2 4" xfId="24834"/>
    <cellStyle name="Normal 2 8 2 2 5" xfId="45626"/>
    <cellStyle name="Normal 2 8 2 3" xfId="7070"/>
    <cellStyle name="Normal 2 8 2 3 2" xfId="17338"/>
    <cellStyle name="Normal 2 8 2 3 2 2" xfId="37867"/>
    <cellStyle name="Normal 2 8 2 3 3" xfId="27602"/>
    <cellStyle name="Normal 2 8 2 4" xfId="12082"/>
    <cellStyle name="Normal 2 8 2 4 2" xfId="32611"/>
    <cellStyle name="Normal 2 8 2 5" xfId="22346"/>
    <cellStyle name="Normal 2 8 2 6" xfId="43138"/>
    <cellStyle name="Normal 2 8 3" xfId="3057"/>
    <cellStyle name="Normal 2 8 3 2" xfId="8313"/>
    <cellStyle name="Normal 2 8 3 2 2" xfId="18581"/>
    <cellStyle name="Normal 2 8 3 2 2 2" xfId="39110"/>
    <cellStyle name="Normal 2 8 3 2 3" xfId="28845"/>
    <cellStyle name="Normal 2 8 3 3" xfId="13325"/>
    <cellStyle name="Normal 2 8 3 3 2" xfId="33854"/>
    <cellStyle name="Normal 2 8 3 4" xfId="23589"/>
    <cellStyle name="Normal 2 8 3 5" xfId="44381"/>
    <cellStyle name="Normal 2 8 4" xfId="5825"/>
    <cellStyle name="Normal 2 8 4 2" xfId="16093"/>
    <cellStyle name="Normal 2 8 4 2 2" xfId="36622"/>
    <cellStyle name="Normal 2 8 4 3" xfId="26357"/>
    <cellStyle name="Normal 2 8 5" xfId="10837"/>
    <cellStyle name="Normal 2 8 5 2" xfId="31366"/>
    <cellStyle name="Normal 2 8 6" xfId="21101"/>
    <cellStyle name="Normal 2 8 7" xfId="41893"/>
    <cellStyle name="Normal 2 9" xfId="1050"/>
    <cellStyle name="Normal 2 9 2" xfId="2299"/>
    <cellStyle name="Normal 2 9 2 2" xfId="4787"/>
    <cellStyle name="Normal 2 9 2 2 2" xfId="10043"/>
    <cellStyle name="Normal 2 9 2 2 2 2" xfId="20311"/>
    <cellStyle name="Normal 2 9 2 2 2 2 2" xfId="40840"/>
    <cellStyle name="Normal 2 9 2 2 2 3" xfId="30575"/>
    <cellStyle name="Normal 2 9 2 2 3" xfId="15055"/>
    <cellStyle name="Normal 2 9 2 2 3 2" xfId="35584"/>
    <cellStyle name="Normal 2 9 2 2 4" xfId="25319"/>
    <cellStyle name="Normal 2 9 2 2 5" xfId="46111"/>
    <cellStyle name="Normal 2 9 2 3" xfId="7555"/>
    <cellStyle name="Normal 2 9 2 3 2" xfId="17823"/>
    <cellStyle name="Normal 2 9 2 3 2 2" xfId="38352"/>
    <cellStyle name="Normal 2 9 2 3 3" xfId="28087"/>
    <cellStyle name="Normal 2 9 2 4" xfId="12567"/>
    <cellStyle name="Normal 2 9 2 4 2" xfId="33096"/>
    <cellStyle name="Normal 2 9 2 5" xfId="22831"/>
    <cellStyle name="Normal 2 9 2 6" xfId="43623"/>
    <cellStyle name="Normal 2 9 3" xfId="3542"/>
    <cellStyle name="Normal 2 9 3 2" xfId="8798"/>
    <cellStyle name="Normal 2 9 3 2 2" xfId="19066"/>
    <cellStyle name="Normal 2 9 3 2 2 2" xfId="39595"/>
    <cellStyle name="Normal 2 9 3 2 3" xfId="29330"/>
    <cellStyle name="Normal 2 9 3 3" xfId="13810"/>
    <cellStyle name="Normal 2 9 3 3 2" xfId="34339"/>
    <cellStyle name="Normal 2 9 3 4" xfId="24074"/>
    <cellStyle name="Normal 2 9 3 5" xfId="44866"/>
    <cellStyle name="Normal 2 9 4" xfId="6310"/>
    <cellStyle name="Normal 2 9 4 2" xfId="16578"/>
    <cellStyle name="Normal 2 9 4 2 2" xfId="37107"/>
    <cellStyle name="Normal 2 9 4 3" xfId="26842"/>
    <cellStyle name="Normal 2 9 5" xfId="11322"/>
    <cellStyle name="Normal 2 9 5 2" xfId="31851"/>
    <cellStyle name="Normal 2 9 6" xfId="21586"/>
    <cellStyle name="Normal 2 9 7" xfId="42378"/>
    <cellStyle name="Normal 20" xfId="5037"/>
    <cellStyle name="Normal 20 2" xfId="10293"/>
    <cellStyle name="Normal 20 2 2" xfId="20561"/>
    <cellStyle name="Normal 20 2 2 2" xfId="41090"/>
    <cellStyle name="Normal 20 2 3" xfId="30825"/>
    <cellStyle name="Normal 20 3" xfId="15305"/>
    <cellStyle name="Normal 20 3 2" xfId="35834"/>
    <cellStyle name="Normal 20 4" xfId="25569"/>
    <cellStyle name="Normal 20 5" xfId="46361"/>
    <cellStyle name="Normal 21" xfId="5052"/>
    <cellStyle name="Normal 21 2" xfId="10308"/>
    <cellStyle name="Normal 21 2 2" xfId="20576"/>
    <cellStyle name="Normal 21 2 2 2" xfId="41105"/>
    <cellStyle name="Normal 21 2 3" xfId="30840"/>
    <cellStyle name="Normal 21 3" xfId="15320"/>
    <cellStyle name="Normal 21 3 2" xfId="35849"/>
    <cellStyle name="Normal 21 4" xfId="25584"/>
    <cellStyle name="Normal 21 5" xfId="46376"/>
    <cellStyle name="Normal 22" xfId="10336"/>
    <cellStyle name="Normal 23" xfId="10323"/>
    <cellStyle name="Normal 23 2" xfId="30855"/>
    <cellStyle name="Normal 24" xfId="41120"/>
    <cellStyle name="Normal 25" xfId="41"/>
    <cellStyle name="Normal 3" xfId="45"/>
    <cellStyle name="Normal 3 2" xfId="71"/>
    <cellStyle name="Normal 4" xfId="48"/>
    <cellStyle name="Normal 4 10" xfId="2548"/>
    <cellStyle name="Normal 4 10 2" xfId="7804"/>
    <cellStyle name="Normal 4 10 2 2" xfId="18072"/>
    <cellStyle name="Normal 4 10 2 2 2" xfId="38601"/>
    <cellStyle name="Normal 4 10 2 3" xfId="28336"/>
    <cellStyle name="Normal 4 10 3" xfId="12816"/>
    <cellStyle name="Normal 4 10 3 2" xfId="33345"/>
    <cellStyle name="Normal 4 10 4" xfId="23080"/>
    <cellStyle name="Normal 4 10 5" xfId="43872"/>
    <cellStyle name="Normal 4 11" xfId="5316"/>
    <cellStyle name="Normal 4 11 2" xfId="15584"/>
    <cellStyle name="Normal 4 11 2 2" xfId="36113"/>
    <cellStyle name="Normal 4 11 3" xfId="25848"/>
    <cellStyle name="Normal 4 11 4" xfId="41384"/>
    <cellStyle name="Normal 4 12" xfId="5068"/>
    <cellStyle name="Normal 4 12 2" xfId="15336"/>
    <cellStyle name="Normal 4 12 2 2" xfId="35865"/>
    <cellStyle name="Normal 4 12 3" xfId="25600"/>
    <cellStyle name="Normal 4 13" xfId="10340"/>
    <cellStyle name="Normal 4 13 2" xfId="30869"/>
    <cellStyle name="Normal 4 14" xfId="20592"/>
    <cellStyle name="Normal 4 15" xfId="41136"/>
    <cellStyle name="Normal 4 2" xfId="74"/>
    <cellStyle name="Normal 4 2 10" xfId="5100"/>
    <cellStyle name="Normal 4 2 10 2" xfId="15368"/>
    <cellStyle name="Normal 4 2 10 2 2" xfId="35897"/>
    <cellStyle name="Normal 4 2 10 3" xfId="25632"/>
    <cellStyle name="Normal 4 2 11" xfId="10360"/>
    <cellStyle name="Normal 4 2 11 2" xfId="30889"/>
    <cellStyle name="Normal 4 2 12" xfId="20624"/>
    <cellStyle name="Normal 4 2 13" xfId="41168"/>
    <cellStyle name="Normal 4 2 2" xfId="141"/>
    <cellStyle name="Normal 4 2 2 10" xfId="10420"/>
    <cellStyle name="Normal 4 2 2 10 2" xfId="30949"/>
    <cellStyle name="Normal 4 2 2 11" xfId="20684"/>
    <cellStyle name="Normal 4 2 2 12" xfId="41228"/>
    <cellStyle name="Normal 4 2 2 2" xfId="259"/>
    <cellStyle name="Normal 4 2 2 2 10" xfId="20801"/>
    <cellStyle name="Normal 4 2 2 2 11" xfId="41345"/>
    <cellStyle name="Normal 4 2 2 2 2" xfId="511"/>
    <cellStyle name="Normal 4 2 2 2 2 2" xfId="1012"/>
    <cellStyle name="Normal 4 2 2 2 2 2 2" xfId="2261"/>
    <cellStyle name="Normal 4 2 2 2 2 2 2 2" xfId="4749"/>
    <cellStyle name="Normal 4 2 2 2 2 2 2 2 2" xfId="10005"/>
    <cellStyle name="Normal 4 2 2 2 2 2 2 2 2 2" xfId="20273"/>
    <cellStyle name="Normal 4 2 2 2 2 2 2 2 2 2 2" xfId="40802"/>
    <cellStyle name="Normal 4 2 2 2 2 2 2 2 2 3" xfId="30537"/>
    <cellStyle name="Normal 4 2 2 2 2 2 2 2 3" xfId="15017"/>
    <cellStyle name="Normal 4 2 2 2 2 2 2 2 3 2" xfId="35546"/>
    <cellStyle name="Normal 4 2 2 2 2 2 2 2 4" xfId="25281"/>
    <cellStyle name="Normal 4 2 2 2 2 2 2 2 5" xfId="46073"/>
    <cellStyle name="Normal 4 2 2 2 2 2 2 3" xfId="7517"/>
    <cellStyle name="Normal 4 2 2 2 2 2 2 3 2" xfId="17785"/>
    <cellStyle name="Normal 4 2 2 2 2 2 2 3 2 2" xfId="38314"/>
    <cellStyle name="Normal 4 2 2 2 2 2 2 3 3" xfId="28049"/>
    <cellStyle name="Normal 4 2 2 2 2 2 2 4" xfId="12529"/>
    <cellStyle name="Normal 4 2 2 2 2 2 2 4 2" xfId="33058"/>
    <cellStyle name="Normal 4 2 2 2 2 2 2 5" xfId="22793"/>
    <cellStyle name="Normal 4 2 2 2 2 2 2 6" xfId="43585"/>
    <cellStyle name="Normal 4 2 2 2 2 2 3" xfId="3504"/>
    <cellStyle name="Normal 4 2 2 2 2 2 3 2" xfId="8760"/>
    <cellStyle name="Normal 4 2 2 2 2 2 3 2 2" xfId="19028"/>
    <cellStyle name="Normal 4 2 2 2 2 2 3 2 2 2" xfId="39557"/>
    <cellStyle name="Normal 4 2 2 2 2 2 3 2 3" xfId="29292"/>
    <cellStyle name="Normal 4 2 2 2 2 2 3 3" xfId="13772"/>
    <cellStyle name="Normal 4 2 2 2 2 2 3 3 2" xfId="34301"/>
    <cellStyle name="Normal 4 2 2 2 2 2 3 4" xfId="24036"/>
    <cellStyle name="Normal 4 2 2 2 2 2 3 5" xfId="44828"/>
    <cellStyle name="Normal 4 2 2 2 2 2 4" xfId="6272"/>
    <cellStyle name="Normal 4 2 2 2 2 2 4 2" xfId="16540"/>
    <cellStyle name="Normal 4 2 2 2 2 2 4 2 2" xfId="37069"/>
    <cellStyle name="Normal 4 2 2 2 2 2 4 3" xfId="26804"/>
    <cellStyle name="Normal 4 2 2 2 2 2 5" xfId="11284"/>
    <cellStyle name="Normal 4 2 2 2 2 2 5 2" xfId="31813"/>
    <cellStyle name="Normal 4 2 2 2 2 2 6" xfId="21548"/>
    <cellStyle name="Normal 4 2 2 2 2 2 7" xfId="42340"/>
    <cellStyle name="Normal 4 2 2 2 2 3" xfId="1762"/>
    <cellStyle name="Normal 4 2 2 2 2 3 2" xfId="4251"/>
    <cellStyle name="Normal 4 2 2 2 2 3 2 2" xfId="9507"/>
    <cellStyle name="Normal 4 2 2 2 2 3 2 2 2" xfId="19775"/>
    <cellStyle name="Normal 4 2 2 2 2 3 2 2 2 2" xfId="40304"/>
    <cellStyle name="Normal 4 2 2 2 2 3 2 2 3" xfId="30039"/>
    <cellStyle name="Normal 4 2 2 2 2 3 2 3" xfId="14519"/>
    <cellStyle name="Normal 4 2 2 2 2 3 2 3 2" xfId="35048"/>
    <cellStyle name="Normal 4 2 2 2 2 3 2 4" xfId="24783"/>
    <cellStyle name="Normal 4 2 2 2 2 3 2 5" xfId="45575"/>
    <cellStyle name="Normal 4 2 2 2 2 3 3" xfId="7019"/>
    <cellStyle name="Normal 4 2 2 2 2 3 3 2" xfId="17287"/>
    <cellStyle name="Normal 4 2 2 2 2 3 3 2 2" xfId="37816"/>
    <cellStyle name="Normal 4 2 2 2 2 3 3 3" xfId="27551"/>
    <cellStyle name="Normal 4 2 2 2 2 3 4" xfId="12031"/>
    <cellStyle name="Normal 4 2 2 2 2 3 4 2" xfId="32560"/>
    <cellStyle name="Normal 4 2 2 2 2 3 5" xfId="22295"/>
    <cellStyle name="Normal 4 2 2 2 2 3 6" xfId="43087"/>
    <cellStyle name="Normal 4 2 2 2 2 4" xfId="3006"/>
    <cellStyle name="Normal 4 2 2 2 2 4 2" xfId="8262"/>
    <cellStyle name="Normal 4 2 2 2 2 4 2 2" xfId="18530"/>
    <cellStyle name="Normal 4 2 2 2 2 4 2 2 2" xfId="39059"/>
    <cellStyle name="Normal 4 2 2 2 2 4 2 3" xfId="28794"/>
    <cellStyle name="Normal 4 2 2 2 2 4 3" xfId="13274"/>
    <cellStyle name="Normal 4 2 2 2 2 4 3 2" xfId="33803"/>
    <cellStyle name="Normal 4 2 2 2 2 4 4" xfId="23538"/>
    <cellStyle name="Normal 4 2 2 2 2 4 5" xfId="44330"/>
    <cellStyle name="Normal 4 2 2 2 2 5" xfId="5774"/>
    <cellStyle name="Normal 4 2 2 2 2 5 2" xfId="16042"/>
    <cellStyle name="Normal 4 2 2 2 2 5 2 2" xfId="36571"/>
    <cellStyle name="Normal 4 2 2 2 2 5 3" xfId="26306"/>
    <cellStyle name="Normal 4 2 2 2 2 6" xfId="10786"/>
    <cellStyle name="Normal 4 2 2 2 2 6 2" xfId="31315"/>
    <cellStyle name="Normal 4 2 2 2 2 7" xfId="21050"/>
    <cellStyle name="Normal 4 2 2 2 2 8" xfId="41842"/>
    <cellStyle name="Normal 4 2 2 2 3" xfId="763"/>
    <cellStyle name="Normal 4 2 2 2 3 2" xfId="2012"/>
    <cellStyle name="Normal 4 2 2 2 3 2 2" xfId="4500"/>
    <cellStyle name="Normal 4 2 2 2 3 2 2 2" xfId="9756"/>
    <cellStyle name="Normal 4 2 2 2 3 2 2 2 2" xfId="20024"/>
    <cellStyle name="Normal 4 2 2 2 3 2 2 2 2 2" xfId="40553"/>
    <cellStyle name="Normal 4 2 2 2 3 2 2 2 3" xfId="30288"/>
    <cellStyle name="Normal 4 2 2 2 3 2 2 3" xfId="14768"/>
    <cellStyle name="Normal 4 2 2 2 3 2 2 3 2" xfId="35297"/>
    <cellStyle name="Normal 4 2 2 2 3 2 2 4" xfId="25032"/>
    <cellStyle name="Normal 4 2 2 2 3 2 2 5" xfId="45824"/>
    <cellStyle name="Normal 4 2 2 2 3 2 3" xfId="7268"/>
    <cellStyle name="Normal 4 2 2 2 3 2 3 2" xfId="17536"/>
    <cellStyle name="Normal 4 2 2 2 3 2 3 2 2" xfId="38065"/>
    <cellStyle name="Normal 4 2 2 2 3 2 3 3" xfId="27800"/>
    <cellStyle name="Normal 4 2 2 2 3 2 4" xfId="12280"/>
    <cellStyle name="Normal 4 2 2 2 3 2 4 2" xfId="32809"/>
    <cellStyle name="Normal 4 2 2 2 3 2 5" xfId="22544"/>
    <cellStyle name="Normal 4 2 2 2 3 2 6" xfId="43336"/>
    <cellStyle name="Normal 4 2 2 2 3 3" xfId="3255"/>
    <cellStyle name="Normal 4 2 2 2 3 3 2" xfId="8511"/>
    <cellStyle name="Normal 4 2 2 2 3 3 2 2" xfId="18779"/>
    <cellStyle name="Normal 4 2 2 2 3 3 2 2 2" xfId="39308"/>
    <cellStyle name="Normal 4 2 2 2 3 3 2 3" xfId="29043"/>
    <cellStyle name="Normal 4 2 2 2 3 3 3" xfId="13523"/>
    <cellStyle name="Normal 4 2 2 2 3 3 3 2" xfId="34052"/>
    <cellStyle name="Normal 4 2 2 2 3 3 4" xfId="23787"/>
    <cellStyle name="Normal 4 2 2 2 3 3 5" xfId="44579"/>
    <cellStyle name="Normal 4 2 2 2 3 4" xfId="6023"/>
    <cellStyle name="Normal 4 2 2 2 3 4 2" xfId="16291"/>
    <cellStyle name="Normal 4 2 2 2 3 4 2 2" xfId="36820"/>
    <cellStyle name="Normal 4 2 2 2 3 4 3" xfId="26555"/>
    <cellStyle name="Normal 4 2 2 2 3 5" xfId="11035"/>
    <cellStyle name="Normal 4 2 2 2 3 5 2" xfId="31564"/>
    <cellStyle name="Normal 4 2 2 2 3 6" xfId="21299"/>
    <cellStyle name="Normal 4 2 2 2 3 7" xfId="42091"/>
    <cellStyle name="Normal 4 2 2 2 4" xfId="1260"/>
    <cellStyle name="Normal 4 2 2 2 4 2" xfId="2509"/>
    <cellStyle name="Normal 4 2 2 2 4 2 2" xfId="4997"/>
    <cellStyle name="Normal 4 2 2 2 4 2 2 2" xfId="10253"/>
    <cellStyle name="Normal 4 2 2 2 4 2 2 2 2" xfId="20521"/>
    <cellStyle name="Normal 4 2 2 2 4 2 2 2 2 2" xfId="41050"/>
    <cellStyle name="Normal 4 2 2 2 4 2 2 2 3" xfId="30785"/>
    <cellStyle name="Normal 4 2 2 2 4 2 2 3" xfId="15265"/>
    <cellStyle name="Normal 4 2 2 2 4 2 2 3 2" xfId="35794"/>
    <cellStyle name="Normal 4 2 2 2 4 2 2 4" xfId="25529"/>
    <cellStyle name="Normal 4 2 2 2 4 2 2 5" xfId="46321"/>
    <cellStyle name="Normal 4 2 2 2 4 2 3" xfId="7765"/>
    <cellStyle name="Normal 4 2 2 2 4 2 3 2" xfId="18033"/>
    <cellStyle name="Normal 4 2 2 2 4 2 3 2 2" xfId="38562"/>
    <cellStyle name="Normal 4 2 2 2 4 2 3 3" xfId="28297"/>
    <cellStyle name="Normal 4 2 2 2 4 2 4" xfId="12777"/>
    <cellStyle name="Normal 4 2 2 2 4 2 4 2" xfId="33306"/>
    <cellStyle name="Normal 4 2 2 2 4 2 5" xfId="23041"/>
    <cellStyle name="Normal 4 2 2 2 4 2 6" xfId="43833"/>
    <cellStyle name="Normal 4 2 2 2 4 3" xfId="3752"/>
    <cellStyle name="Normal 4 2 2 2 4 3 2" xfId="9008"/>
    <cellStyle name="Normal 4 2 2 2 4 3 2 2" xfId="19276"/>
    <cellStyle name="Normal 4 2 2 2 4 3 2 2 2" xfId="39805"/>
    <cellStyle name="Normal 4 2 2 2 4 3 2 3" xfId="29540"/>
    <cellStyle name="Normal 4 2 2 2 4 3 3" xfId="14020"/>
    <cellStyle name="Normal 4 2 2 2 4 3 3 2" xfId="34549"/>
    <cellStyle name="Normal 4 2 2 2 4 3 4" xfId="24284"/>
    <cellStyle name="Normal 4 2 2 2 4 3 5" xfId="45076"/>
    <cellStyle name="Normal 4 2 2 2 4 4" xfId="6520"/>
    <cellStyle name="Normal 4 2 2 2 4 4 2" xfId="16788"/>
    <cellStyle name="Normal 4 2 2 2 4 4 2 2" xfId="37317"/>
    <cellStyle name="Normal 4 2 2 2 4 4 3" xfId="27052"/>
    <cellStyle name="Normal 4 2 2 2 4 5" xfId="11532"/>
    <cellStyle name="Normal 4 2 2 2 4 5 2" xfId="32061"/>
    <cellStyle name="Normal 4 2 2 2 4 6" xfId="21796"/>
    <cellStyle name="Normal 4 2 2 2 4 7" xfId="42588"/>
    <cellStyle name="Normal 4 2 2 2 5" xfId="1513"/>
    <cellStyle name="Normal 4 2 2 2 5 2" xfId="4002"/>
    <cellStyle name="Normal 4 2 2 2 5 2 2" xfId="9258"/>
    <cellStyle name="Normal 4 2 2 2 5 2 2 2" xfId="19526"/>
    <cellStyle name="Normal 4 2 2 2 5 2 2 2 2" xfId="40055"/>
    <cellStyle name="Normal 4 2 2 2 5 2 2 3" xfId="29790"/>
    <cellStyle name="Normal 4 2 2 2 5 2 3" xfId="14270"/>
    <cellStyle name="Normal 4 2 2 2 5 2 3 2" xfId="34799"/>
    <cellStyle name="Normal 4 2 2 2 5 2 4" xfId="24534"/>
    <cellStyle name="Normal 4 2 2 2 5 2 5" xfId="45326"/>
    <cellStyle name="Normal 4 2 2 2 5 3" xfId="6770"/>
    <cellStyle name="Normal 4 2 2 2 5 3 2" xfId="17038"/>
    <cellStyle name="Normal 4 2 2 2 5 3 2 2" xfId="37567"/>
    <cellStyle name="Normal 4 2 2 2 5 3 3" xfId="27302"/>
    <cellStyle name="Normal 4 2 2 2 5 4" xfId="11782"/>
    <cellStyle name="Normal 4 2 2 2 5 4 2" xfId="32311"/>
    <cellStyle name="Normal 4 2 2 2 5 5" xfId="22046"/>
    <cellStyle name="Normal 4 2 2 2 5 6" xfId="42838"/>
    <cellStyle name="Normal 4 2 2 2 6" xfId="2757"/>
    <cellStyle name="Normal 4 2 2 2 6 2" xfId="8013"/>
    <cellStyle name="Normal 4 2 2 2 6 2 2" xfId="18281"/>
    <cellStyle name="Normal 4 2 2 2 6 2 2 2" xfId="38810"/>
    <cellStyle name="Normal 4 2 2 2 6 2 3" xfId="28545"/>
    <cellStyle name="Normal 4 2 2 2 6 3" xfId="13025"/>
    <cellStyle name="Normal 4 2 2 2 6 3 2" xfId="33554"/>
    <cellStyle name="Normal 4 2 2 2 6 4" xfId="23289"/>
    <cellStyle name="Normal 4 2 2 2 6 5" xfId="44081"/>
    <cellStyle name="Normal 4 2 2 2 7" xfId="5525"/>
    <cellStyle name="Normal 4 2 2 2 7 2" xfId="15793"/>
    <cellStyle name="Normal 4 2 2 2 7 2 2" xfId="36322"/>
    <cellStyle name="Normal 4 2 2 2 7 3" xfId="26057"/>
    <cellStyle name="Normal 4 2 2 2 7 4" xfId="41593"/>
    <cellStyle name="Normal 4 2 2 2 8" xfId="5277"/>
    <cellStyle name="Normal 4 2 2 2 8 2" xfId="15545"/>
    <cellStyle name="Normal 4 2 2 2 8 2 2" xfId="36074"/>
    <cellStyle name="Normal 4 2 2 2 8 3" xfId="25809"/>
    <cellStyle name="Normal 4 2 2 2 9" xfId="10537"/>
    <cellStyle name="Normal 4 2 2 2 9 2" xfId="31066"/>
    <cellStyle name="Normal 4 2 2 3" xfId="394"/>
    <cellStyle name="Normal 4 2 2 3 2" xfId="895"/>
    <cellStyle name="Normal 4 2 2 3 2 2" xfId="2144"/>
    <cellStyle name="Normal 4 2 2 3 2 2 2" xfId="4632"/>
    <cellStyle name="Normal 4 2 2 3 2 2 2 2" xfId="9888"/>
    <cellStyle name="Normal 4 2 2 3 2 2 2 2 2" xfId="20156"/>
    <cellStyle name="Normal 4 2 2 3 2 2 2 2 2 2" xfId="40685"/>
    <cellStyle name="Normal 4 2 2 3 2 2 2 2 3" xfId="30420"/>
    <cellStyle name="Normal 4 2 2 3 2 2 2 3" xfId="14900"/>
    <cellStyle name="Normal 4 2 2 3 2 2 2 3 2" xfId="35429"/>
    <cellStyle name="Normal 4 2 2 3 2 2 2 4" xfId="25164"/>
    <cellStyle name="Normal 4 2 2 3 2 2 2 5" xfId="45956"/>
    <cellStyle name="Normal 4 2 2 3 2 2 3" xfId="7400"/>
    <cellStyle name="Normal 4 2 2 3 2 2 3 2" xfId="17668"/>
    <cellStyle name="Normal 4 2 2 3 2 2 3 2 2" xfId="38197"/>
    <cellStyle name="Normal 4 2 2 3 2 2 3 3" xfId="27932"/>
    <cellStyle name="Normal 4 2 2 3 2 2 4" xfId="12412"/>
    <cellStyle name="Normal 4 2 2 3 2 2 4 2" xfId="32941"/>
    <cellStyle name="Normal 4 2 2 3 2 2 5" xfId="22676"/>
    <cellStyle name="Normal 4 2 2 3 2 2 6" xfId="43468"/>
    <cellStyle name="Normal 4 2 2 3 2 3" xfId="3387"/>
    <cellStyle name="Normal 4 2 2 3 2 3 2" xfId="8643"/>
    <cellStyle name="Normal 4 2 2 3 2 3 2 2" xfId="18911"/>
    <cellStyle name="Normal 4 2 2 3 2 3 2 2 2" xfId="39440"/>
    <cellStyle name="Normal 4 2 2 3 2 3 2 3" xfId="29175"/>
    <cellStyle name="Normal 4 2 2 3 2 3 3" xfId="13655"/>
    <cellStyle name="Normal 4 2 2 3 2 3 3 2" xfId="34184"/>
    <cellStyle name="Normal 4 2 2 3 2 3 4" xfId="23919"/>
    <cellStyle name="Normal 4 2 2 3 2 3 5" xfId="44711"/>
    <cellStyle name="Normal 4 2 2 3 2 4" xfId="6155"/>
    <cellStyle name="Normal 4 2 2 3 2 4 2" xfId="16423"/>
    <cellStyle name="Normal 4 2 2 3 2 4 2 2" xfId="36952"/>
    <cellStyle name="Normal 4 2 2 3 2 4 3" xfId="26687"/>
    <cellStyle name="Normal 4 2 2 3 2 5" xfId="11167"/>
    <cellStyle name="Normal 4 2 2 3 2 5 2" xfId="31696"/>
    <cellStyle name="Normal 4 2 2 3 2 6" xfId="21431"/>
    <cellStyle name="Normal 4 2 2 3 2 7" xfId="42223"/>
    <cellStyle name="Normal 4 2 2 3 3" xfId="1645"/>
    <cellStyle name="Normal 4 2 2 3 3 2" xfId="4134"/>
    <cellStyle name="Normal 4 2 2 3 3 2 2" xfId="9390"/>
    <cellStyle name="Normal 4 2 2 3 3 2 2 2" xfId="19658"/>
    <cellStyle name="Normal 4 2 2 3 3 2 2 2 2" xfId="40187"/>
    <cellStyle name="Normal 4 2 2 3 3 2 2 3" xfId="29922"/>
    <cellStyle name="Normal 4 2 2 3 3 2 3" xfId="14402"/>
    <cellStyle name="Normal 4 2 2 3 3 2 3 2" xfId="34931"/>
    <cellStyle name="Normal 4 2 2 3 3 2 4" xfId="24666"/>
    <cellStyle name="Normal 4 2 2 3 3 2 5" xfId="45458"/>
    <cellStyle name="Normal 4 2 2 3 3 3" xfId="6902"/>
    <cellStyle name="Normal 4 2 2 3 3 3 2" xfId="17170"/>
    <cellStyle name="Normal 4 2 2 3 3 3 2 2" xfId="37699"/>
    <cellStyle name="Normal 4 2 2 3 3 3 3" xfId="27434"/>
    <cellStyle name="Normal 4 2 2 3 3 4" xfId="11914"/>
    <cellStyle name="Normal 4 2 2 3 3 4 2" xfId="32443"/>
    <cellStyle name="Normal 4 2 2 3 3 5" xfId="22178"/>
    <cellStyle name="Normal 4 2 2 3 3 6" xfId="42970"/>
    <cellStyle name="Normal 4 2 2 3 4" xfId="2889"/>
    <cellStyle name="Normal 4 2 2 3 4 2" xfId="8145"/>
    <cellStyle name="Normal 4 2 2 3 4 2 2" xfId="18413"/>
    <cellStyle name="Normal 4 2 2 3 4 2 2 2" xfId="38942"/>
    <cellStyle name="Normal 4 2 2 3 4 2 3" xfId="28677"/>
    <cellStyle name="Normal 4 2 2 3 4 3" xfId="13157"/>
    <cellStyle name="Normal 4 2 2 3 4 3 2" xfId="33686"/>
    <cellStyle name="Normal 4 2 2 3 4 4" xfId="23421"/>
    <cellStyle name="Normal 4 2 2 3 4 5" xfId="44213"/>
    <cellStyle name="Normal 4 2 2 3 5" xfId="5657"/>
    <cellStyle name="Normal 4 2 2 3 5 2" xfId="15925"/>
    <cellStyle name="Normal 4 2 2 3 5 2 2" xfId="36454"/>
    <cellStyle name="Normal 4 2 2 3 5 3" xfId="26189"/>
    <cellStyle name="Normal 4 2 2 3 6" xfId="10669"/>
    <cellStyle name="Normal 4 2 2 3 6 2" xfId="31198"/>
    <cellStyle name="Normal 4 2 2 3 7" xfId="20933"/>
    <cellStyle name="Normal 4 2 2 3 8" xfId="41725"/>
    <cellStyle name="Normal 4 2 2 4" xfId="646"/>
    <cellStyle name="Normal 4 2 2 4 2" xfId="1895"/>
    <cellStyle name="Normal 4 2 2 4 2 2" xfId="4383"/>
    <cellStyle name="Normal 4 2 2 4 2 2 2" xfId="9639"/>
    <cellStyle name="Normal 4 2 2 4 2 2 2 2" xfId="19907"/>
    <cellStyle name="Normal 4 2 2 4 2 2 2 2 2" xfId="40436"/>
    <cellStyle name="Normal 4 2 2 4 2 2 2 3" xfId="30171"/>
    <cellStyle name="Normal 4 2 2 4 2 2 3" xfId="14651"/>
    <cellStyle name="Normal 4 2 2 4 2 2 3 2" xfId="35180"/>
    <cellStyle name="Normal 4 2 2 4 2 2 4" xfId="24915"/>
    <cellStyle name="Normal 4 2 2 4 2 2 5" xfId="45707"/>
    <cellStyle name="Normal 4 2 2 4 2 3" xfId="7151"/>
    <cellStyle name="Normal 4 2 2 4 2 3 2" xfId="17419"/>
    <cellStyle name="Normal 4 2 2 4 2 3 2 2" xfId="37948"/>
    <cellStyle name="Normal 4 2 2 4 2 3 3" xfId="27683"/>
    <cellStyle name="Normal 4 2 2 4 2 4" xfId="12163"/>
    <cellStyle name="Normal 4 2 2 4 2 4 2" xfId="32692"/>
    <cellStyle name="Normal 4 2 2 4 2 5" xfId="22427"/>
    <cellStyle name="Normal 4 2 2 4 2 6" xfId="43219"/>
    <cellStyle name="Normal 4 2 2 4 3" xfId="3138"/>
    <cellStyle name="Normal 4 2 2 4 3 2" xfId="8394"/>
    <cellStyle name="Normal 4 2 2 4 3 2 2" xfId="18662"/>
    <cellStyle name="Normal 4 2 2 4 3 2 2 2" xfId="39191"/>
    <cellStyle name="Normal 4 2 2 4 3 2 3" xfId="28926"/>
    <cellStyle name="Normal 4 2 2 4 3 3" xfId="13406"/>
    <cellStyle name="Normal 4 2 2 4 3 3 2" xfId="33935"/>
    <cellStyle name="Normal 4 2 2 4 3 4" xfId="23670"/>
    <cellStyle name="Normal 4 2 2 4 3 5" xfId="44462"/>
    <cellStyle name="Normal 4 2 2 4 4" xfId="5906"/>
    <cellStyle name="Normal 4 2 2 4 4 2" xfId="16174"/>
    <cellStyle name="Normal 4 2 2 4 4 2 2" xfId="36703"/>
    <cellStyle name="Normal 4 2 2 4 4 3" xfId="26438"/>
    <cellStyle name="Normal 4 2 2 4 5" xfId="10918"/>
    <cellStyle name="Normal 4 2 2 4 5 2" xfId="31447"/>
    <cellStyle name="Normal 4 2 2 4 6" xfId="21182"/>
    <cellStyle name="Normal 4 2 2 4 7" xfId="41974"/>
    <cellStyle name="Normal 4 2 2 5" xfId="1143"/>
    <cellStyle name="Normal 4 2 2 5 2" xfId="2392"/>
    <cellStyle name="Normal 4 2 2 5 2 2" xfId="4880"/>
    <cellStyle name="Normal 4 2 2 5 2 2 2" xfId="10136"/>
    <cellStyle name="Normal 4 2 2 5 2 2 2 2" xfId="20404"/>
    <cellStyle name="Normal 4 2 2 5 2 2 2 2 2" xfId="40933"/>
    <cellStyle name="Normal 4 2 2 5 2 2 2 3" xfId="30668"/>
    <cellStyle name="Normal 4 2 2 5 2 2 3" xfId="15148"/>
    <cellStyle name="Normal 4 2 2 5 2 2 3 2" xfId="35677"/>
    <cellStyle name="Normal 4 2 2 5 2 2 4" xfId="25412"/>
    <cellStyle name="Normal 4 2 2 5 2 2 5" xfId="46204"/>
    <cellStyle name="Normal 4 2 2 5 2 3" xfId="7648"/>
    <cellStyle name="Normal 4 2 2 5 2 3 2" xfId="17916"/>
    <cellStyle name="Normal 4 2 2 5 2 3 2 2" xfId="38445"/>
    <cellStyle name="Normal 4 2 2 5 2 3 3" xfId="28180"/>
    <cellStyle name="Normal 4 2 2 5 2 4" xfId="12660"/>
    <cellStyle name="Normal 4 2 2 5 2 4 2" xfId="33189"/>
    <cellStyle name="Normal 4 2 2 5 2 5" xfId="22924"/>
    <cellStyle name="Normal 4 2 2 5 2 6" xfId="43716"/>
    <cellStyle name="Normal 4 2 2 5 3" xfId="3635"/>
    <cellStyle name="Normal 4 2 2 5 3 2" xfId="8891"/>
    <cellStyle name="Normal 4 2 2 5 3 2 2" xfId="19159"/>
    <cellStyle name="Normal 4 2 2 5 3 2 2 2" xfId="39688"/>
    <cellStyle name="Normal 4 2 2 5 3 2 3" xfId="29423"/>
    <cellStyle name="Normal 4 2 2 5 3 3" xfId="13903"/>
    <cellStyle name="Normal 4 2 2 5 3 3 2" xfId="34432"/>
    <cellStyle name="Normal 4 2 2 5 3 4" xfId="24167"/>
    <cellStyle name="Normal 4 2 2 5 3 5" xfId="44959"/>
    <cellStyle name="Normal 4 2 2 5 4" xfId="6403"/>
    <cellStyle name="Normal 4 2 2 5 4 2" xfId="16671"/>
    <cellStyle name="Normal 4 2 2 5 4 2 2" xfId="37200"/>
    <cellStyle name="Normal 4 2 2 5 4 3" xfId="26935"/>
    <cellStyle name="Normal 4 2 2 5 5" xfId="11415"/>
    <cellStyle name="Normal 4 2 2 5 5 2" xfId="31944"/>
    <cellStyle name="Normal 4 2 2 5 6" xfId="21679"/>
    <cellStyle name="Normal 4 2 2 5 7" xfId="42471"/>
    <cellStyle name="Normal 4 2 2 6" xfId="1396"/>
    <cellStyle name="Normal 4 2 2 6 2" xfId="3885"/>
    <cellStyle name="Normal 4 2 2 6 2 2" xfId="9141"/>
    <cellStyle name="Normal 4 2 2 6 2 2 2" xfId="19409"/>
    <cellStyle name="Normal 4 2 2 6 2 2 2 2" xfId="39938"/>
    <cellStyle name="Normal 4 2 2 6 2 2 3" xfId="29673"/>
    <cellStyle name="Normal 4 2 2 6 2 3" xfId="14153"/>
    <cellStyle name="Normal 4 2 2 6 2 3 2" xfId="34682"/>
    <cellStyle name="Normal 4 2 2 6 2 4" xfId="24417"/>
    <cellStyle name="Normal 4 2 2 6 2 5" xfId="45209"/>
    <cellStyle name="Normal 4 2 2 6 3" xfId="6653"/>
    <cellStyle name="Normal 4 2 2 6 3 2" xfId="16921"/>
    <cellStyle name="Normal 4 2 2 6 3 2 2" xfId="37450"/>
    <cellStyle name="Normal 4 2 2 6 3 3" xfId="27185"/>
    <cellStyle name="Normal 4 2 2 6 4" xfId="11665"/>
    <cellStyle name="Normal 4 2 2 6 4 2" xfId="32194"/>
    <cellStyle name="Normal 4 2 2 6 5" xfId="21929"/>
    <cellStyle name="Normal 4 2 2 6 6" xfId="42721"/>
    <cellStyle name="Normal 4 2 2 7" xfId="2640"/>
    <cellStyle name="Normal 4 2 2 7 2" xfId="7896"/>
    <cellStyle name="Normal 4 2 2 7 2 2" xfId="18164"/>
    <cellStyle name="Normal 4 2 2 7 2 2 2" xfId="38693"/>
    <cellStyle name="Normal 4 2 2 7 2 3" xfId="28428"/>
    <cellStyle name="Normal 4 2 2 7 3" xfId="12908"/>
    <cellStyle name="Normal 4 2 2 7 3 2" xfId="33437"/>
    <cellStyle name="Normal 4 2 2 7 4" xfId="23172"/>
    <cellStyle name="Normal 4 2 2 7 5" xfId="43964"/>
    <cellStyle name="Normal 4 2 2 8" xfId="5408"/>
    <cellStyle name="Normal 4 2 2 8 2" xfId="15676"/>
    <cellStyle name="Normal 4 2 2 8 2 2" xfId="36205"/>
    <cellStyle name="Normal 4 2 2 8 3" xfId="25940"/>
    <cellStyle name="Normal 4 2 2 8 4" xfId="41476"/>
    <cellStyle name="Normal 4 2 2 9" xfId="5160"/>
    <cellStyle name="Normal 4 2 2 9 2" xfId="15428"/>
    <cellStyle name="Normal 4 2 2 9 2 2" xfId="35957"/>
    <cellStyle name="Normal 4 2 2 9 3" xfId="25692"/>
    <cellStyle name="Normal 4 2 3" xfId="198"/>
    <cellStyle name="Normal 4 2 3 10" xfId="20741"/>
    <cellStyle name="Normal 4 2 3 11" xfId="41285"/>
    <cellStyle name="Normal 4 2 3 2" xfId="451"/>
    <cellStyle name="Normal 4 2 3 2 2" xfId="952"/>
    <cellStyle name="Normal 4 2 3 2 2 2" xfId="2201"/>
    <cellStyle name="Normal 4 2 3 2 2 2 2" xfId="4689"/>
    <cellStyle name="Normal 4 2 3 2 2 2 2 2" xfId="9945"/>
    <cellStyle name="Normal 4 2 3 2 2 2 2 2 2" xfId="20213"/>
    <cellStyle name="Normal 4 2 3 2 2 2 2 2 2 2" xfId="40742"/>
    <cellStyle name="Normal 4 2 3 2 2 2 2 2 3" xfId="30477"/>
    <cellStyle name="Normal 4 2 3 2 2 2 2 3" xfId="14957"/>
    <cellStyle name="Normal 4 2 3 2 2 2 2 3 2" xfId="35486"/>
    <cellStyle name="Normal 4 2 3 2 2 2 2 4" xfId="25221"/>
    <cellStyle name="Normal 4 2 3 2 2 2 2 5" xfId="46013"/>
    <cellStyle name="Normal 4 2 3 2 2 2 3" xfId="7457"/>
    <cellStyle name="Normal 4 2 3 2 2 2 3 2" xfId="17725"/>
    <cellStyle name="Normal 4 2 3 2 2 2 3 2 2" xfId="38254"/>
    <cellStyle name="Normal 4 2 3 2 2 2 3 3" xfId="27989"/>
    <cellStyle name="Normal 4 2 3 2 2 2 4" xfId="12469"/>
    <cellStyle name="Normal 4 2 3 2 2 2 4 2" xfId="32998"/>
    <cellStyle name="Normal 4 2 3 2 2 2 5" xfId="22733"/>
    <cellStyle name="Normal 4 2 3 2 2 2 6" xfId="43525"/>
    <cellStyle name="Normal 4 2 3 2 2 3" xfId="3444"/>
    <cellStyle name="Normal 4 2 3 2 2 3 2" xfId="8700"/>
    <cellStyle name="Normal 4 2 3 2 2 3 2 2" xfId="18968"/>
    <cellStyle name="Normal 4 2 3 2 2 3 2 2 2" xfId="39497"/>
    <cellStyle name="Normal 4 2 3 2 2 3 2 3" xfId="29232"/>
    <cellStyle name="Normal 4 2 3 2 2 3 3" xfId="13712"/>
    <cellStyle name="Normal 4 2 3 2 2 3 3 2" xfId="34241"/>
    <cellStyle name="Normal 4 2 3 2 2 3 4" xfId="23976"/>
    <cellStyle name="Normal 4 2 3 2 2 3 5" xfId="44768"/>
    <cellStyle name="Normal 4 2 3 2 2 4" xfId="6212"/>
    <cellStyle name="Normal 4 2 3 2 2 4 2" xfId="16480"/>
    <cellStyle name="Normal 4 2 3 2 2 4 2 2" xfId="37009"/>
    <cellStyle name="Normal 4 2 3 2 2 4 3" xfId="26744"/>
    <cellStyle name="Normal 4 2 3 2 2 5" xfId="11224"/>
    <cellStyle name="Normal 4 2 3 2 2 5 2" xfId="31753"/>
    <cellStyle name="Normal 4 2 3 2 2 6" xfId="21488"/>
    <cellStyle name="Normal 4 2 3 2 2 7" xfId="42280"/>
    <cellStyle name="Normal 4 2 3 2 3" xfId="1702"/>
    <cellStyle name="Normal 4 2 3 2 3 2" xfId="4191"/>
    <cellStyle name="Normal 4 2 3 2 3 2 2" xfId="9447"/>
    <cellStyle name="Normal 4 2 3 2 3 2 2 2" xfId="19715"/>
    <cellStyle name="Normal 4 2 3 2 3 2 2 2 2" xfId="40244"/>
    <cellStyle name="Normal 4 2 3 2 3 2 2 3" xfId="29979"/>
    <cellStyle name="Normal 4 2 3 2 3 2 3" xfId="14459"/>
    <cellStyle name="Normal 4 2 3 2 3 2 3 2" xfId="34988"/>
    <cellStyle name="Normal 4 2 3 2 3 2 4" xfId="24723"/>
    <cellStyle name="Normal 4 2 3 2 3 2 5" xfId="45515"/>
    <cellStyle name="Normal 4 2 3 2 3 3" xfId="6959"/>
    <cellStyle name="Normal 4 2 3 2 3 3 2" xfId="17227"/>
    <cellStyle name="Normal 4 2 3 2 3 3 2 2" xfId="37756"/>
    <cellStyle name="Normal 4 2 3 2 3 3 3" xfId="27491"/>
    <cellStyle name="Normal 4 2 3 2 3 4" xfId="11971"/>
    <cellStyle name="Normal 4 2 3 2 3 4 2" xfId="32500"/>
    <cellStyle name="Normal 4 2 3 2 3 5" xfId="22235"/>
    <cellStyle name="Normal 4 2 3 2 3 6" xfId="43027"/>
    <cellStyle name="Normal 4 2 3 2 4" xfId="2946"/>
    <cellStyle name="Normal 4 2 3 2 4 2" xfId="8202"/>
    <cellStyle name="Normal 4 2 3 2 4 2 2" xfId="18470"/>
    <cellStyle name="Normal 4 2 3 2 4 2 2 2" xfId="38999"/>
    <cellStyle name="Normal 4 2 3 2 4 2 3" xfId="28734"/>
    <cellStyle name="Normal 4 2 3 2 4 3" xfId="13214"/>
    <cellStyle name="Normal 4 2 3 2 4 3 2" xfId="33743"/>
    <cellStyle name="Normal 4 2 3 2 4 4" xfId="23478"/>
    <cellStyle name="Normal 4 2 3 2 4 5" xfId="44270"/>
    <cellStyle name="Normal 4 2 3 2 5" xfId="5714"/>
    <cellStyle name="Normal 4 2 3 2 5 2" xfId="15982"/>
    <cellStyle name="Normal 4 2 3 2 5 2 2" xfId="36511"/>
    <cellStyle name="Normal 4 2 3 2 5 3" xfId="26246"/>
    <cellStyle name="Normal 4 2 3 2 6" xfId="10726"/>
    <cellStyle name="Normal 4 2 3 2 6 2" xfId="31255"/>
    <cellStyle name="Normal 4 2 3 2 7" xfId="20990"/>
    <cellStyle name="Normal 4 2 3 2 8" xfId="41782"/>
    <cellStyle name="Normal 4 2 3 3" xfId="703"/>
    <cellStyle name="Normal 4 2 3 3 2" xfId="1952"/>
    <cellStyle name="Normal 4 2 3 3 2 2" xfId="4440"/>
    <cellStyle name="Normal 4 2 3 3 2 2 2" xfId="9696"/>
    <cellStyle name="Normal 4 2 3 3 2 2 2 2" xfId="19964"/>
    <cellStyle name="Normal 4 2 3 3 2 2 2 2 2" xfId="40493"/>
    <cellStyle name="Normal 4 2 3 3 2 2 2 3" xfId="30228"/>
    <cellStyle name="Normal 4 2 3 3 2 2 3" xfId="14708"/>
    <cellStyle name="Normal 4 2 3 3 2 2 3 2" xfId="35237"/>
    <cellStyle name="Normal 4 2 3 3 2 2 4" xfId="24972"/>
    <cellStyle name="Normal 4 2 3 3 2 2 5" xfId="45764"/>
    <cellStyle name="Normal 4 2 3 3 2 3" xfId="7208"/>
    <cellStyle name="Normal 4 2 3 3 2 3 2" xfId="17476"/>
    <cellStyle name="Normal 4 2 3 3 2 3 2 2" xfId="38005"/>
    <cellStyle name="Normal 4 2 3 3 2 3 3" xfId="27740"/>
    <cellStyle name="Normal 4 2 3 3 2 4" xfId="12220"/>
    <cellStyle name="Normal 4 2 3 3 2 4 2" xfId="32749"/>
    <cellStyle name="Normal 4 2 3 3 2 5" xfId="22484"/>
    <cellStyle name="Normal 4 2 3 3 2 6" xfId="43276"/>
    <cellStyle name="Normal 4 2 3 3 3" xfId="3195"/>
    <cellStyle name="Normal 4 2 3 3 3 2" xfId="8451"/>
    <cellStyle name="Normal 4 2 3 3 3 2 2" xfId="18719"/>
    <cellStyle name="Normal 4 2 3 3 3 2 2 2" xfId="39248"/>
    <cellStyle name="Normal 4 2 3 3 3 2 3" xfId="28983"/>
    <cellStyle name="Normal 4 2 3 3 3 3" xfId="13463"/>
    <cellStyle name="Normal 4 2 3 3 3 3 2" xfId="33992"/>
    <cellStyle name="Normal 4 2 3 3 3 4" xfId="23727"/>
    <cellStyle name="Normal 4 2 3 3 3 5" xfId="44519"/>
    <cellStyle name="Normal 4 2 3 3 4" xfId="5963"/>
    <cellStyle name="Normal 4 2 3 3 4 2" xfId="16231"/>
    <cellStyle name="Normal 4 2 3 3 4 2 2" xfId="36760"/>
    <cellStyle name="Normal 4 2 3 3 4 3" xfId="26495"/>
    <cellStyle name="Normal 4 2 3 3 5" xfId="10975"/>
    <cellStyle name="Normal 4 2 3 3 5 2" xfId="31504"/>
    <cellStyle name="Normal 4 2 3 3 6" xfId="21239"/>
    <cellStyle name="Normal 4 2 3 3 7" xfId="42031"/>
    <cellStyle name="Normal 4 2 3 4" xfId="1200"/>
    <cellStyle name="Normal 4 2 3 4 2" xfId="2449"/>
    <cellStyle name="Normal 4 2 3 4 2 2" xfId="4937"/>
    <cellStyle name="Normal 4 2 3 4 2 2 2" xfId="10193"/>
    <cellStyle name="Normal 4 2 3 4 2 2 2 2" xfId="20461"/>
    <cellStyle name="Normal 4 2 3 4 2 2 2 2 2" xfId="40990"/>
    <cellStyle name="Normal 4 2 3 4 2 2 2 3" xfId="30725"/>
    <cellStyle name="Normal 4 2 3 4 2 2 3" xfId="15205"/>
    <cellStyle name="Normal 4 2 3 4 2 2 3 2" xfId="35734"/>
    <cellStyle name="Normal 4 2 3 4 2 2 4" xfId="25469"/>
    <cellStyle name="Normal 4 2 3 4 2 2 5" xfId="46261"/>
    <cellStyle name="Normal 4 2 3 4 2 3" xfId="7705"/>
    <cellStyle name="Normal 4 2 3 4 2 3 2" xfId="17973"/>
    <cellStyle name="Normal 4 2 3 4 2 3 2 2" xfId="38502"/>
    <cellStyle name="Normal 4 2 3 4 2 3 3" xfId="28237"/>
    <cellStyle name="Normal 4 2 3 4 2 4" xfId="12717"/>
    <cellStyle name="Normal 4 2 3 4 2 4 2" xfId="33246"/>
    <cellStyle name="Normal 4 2 3 4 2 5" xfId="22981"/>
    <cellStyle name="Normal 4 2 3 4 2 6" xfId="43773"/>
    <cellStyle name="Normal 4 2 3 4 3" xfId="3692"/>
    <cellStyle name="Normal 4 2 3 4 3 2" xfId="8948"/>
    <cellStyle name="Normal 4 2 3 4 3 2 2" xfId="19216"/>
    <cellStyle name="Normal 4 2 3 4 3 2 2 2" xfId="39745"/>
    <cellStyle name="Normal 4 2 3 4 3 2 3" xfId="29480"/>
    <cellStyle name="Normal 4 2 3 4 3 3" xfId="13960"/>
    <cellStyle name="Normal 4 2 3 4 3 3 2" xfId="34489"/>
    <cellStyle name="Normal 4 2 3 4 3 4" xfId="24224"/>
    <cellStyle name="Normal 4 2 3 4 3 5" xfId="45016"/>
    <cellStyle name="Normal 4 2 3 4 4" xfId="6460"/>
    <cellStyle name="Normal 4 2 3 4 4 2" xfId="16728"/>
    <cellStyle name="Normal 4 2 3 4 4 2 2" xfId="37257"/>
    <cellStyle name="Normal 4 2 3 4 4 3" xfId="26992"/>
    <cellStyle name="Normal 4 2 3 4 5" xfId="11472"/>
    <cellStyle name="Normal 4 2 3 4 5 2" xfId="32001"/>
    <cellStyle name="Normal 4 2 3 4 6" xfId="21736"/>
    <cellStyle name="Normal 4 2 3 4 7" xfId="42528"/>
    <cellStyle name="Normal 4 2 3 5" xfId="1453"/>
    <cellStyle name="Normal 4 2 3 5 2" xfId="3942"/>
    <cellStyle name="Normal 4 2 3 5 2 2" xfId="9198"/>
    <cellStyle name="Normal 4 2 3 5 2 2 2" xfId="19466"/>
    <cellStyle name="Normal 4 2 3 5 2 2 2 2" xfId="39995"/>
    <cellStyle name="Normal 4 2 3 5 2 2 3" xfId="29730"/>
    <cellStyle name="Normal 4 2 3 5 2 3" xfId="14210"/>
    <cellStyle name="Normal 4 2 3 5 2 3 2" xfId="34739"/>
    <cellStyle name="Normal 4 2 3 5 2 4" xfId="24474"/>
    <cellStyle name="Normal 4 2 3 5 2 5" xfId="45266"/>
    <cellStyle name="Normal 4 2 3 5 3" xfId="6710"/>
    <cellStyle name="Normal 4 2 3 5 3 2" xfId="16978"/>
    <cellStyle name="Normal 4 2 3 5 3 2 2" xfId="37507"/>
    <cellStyle name="Normal 4 2 3 5 3 3" xfId="27242"/>
    <cellStyle name="Normal 4 2 3 5 4" xfId="11722"/>
    <cellStyle name="Normal 4 2 3 5 4 2" xfId="32251"/>
    <cellStyle name="Normal 4 2 3 5 5" xfId="21986"/>
    <cellStyle name="Normal 4 2 3 5 6" xfId="42778"/>
    <cellStyle name="Normal 4 2 3 6" xfId="2697"/>
    <cellStyle name="Normal 4 2 3 6 2" xfId="7953"/>
    <cellStyle name="Normal 4 2 3 6 2 2" xfId="18221"/>
    <cellStyle name="Normal 4 2 3 6 2 2 2" xfId="38750"/>
    <cellStyle name="Normal 4 2 3 6 2 3" xfId="28485"/>
    <cellStyle name="Normal 4 2 3 6 3" xfId="12965"/>
    <cellStyle name="Normal 4 2 3 6 3 2" xfId="33494"/>
    <cellStyle name="Normal 4 2 3 6 4" xfId="23229"/>
    <cellStyle name="Normal 4 2 3 6 5" xfId="44021"/>
    <cellStyle name="Normal 4 2 3 7" xfId="5465"/>
    <cellStyle name="Normal 4 2 3 7 2" xfId="15733"/>
    <cellStyle name="Normal 4 2 3 7 2 2" xfId="36262"/>
    <cellStyle name="Normal 4 2 3 7 3" xfId="25997"/>
    <cellStyle name="Normal 4 2 3 7 4" xfId="41533"/>
    <cellStyle name="Normal 4 2 3 8" xfId="5217"/>
    <cellStyle name="Normal 4 2 3 8 2" xfId="15485"/>
    <cellStyle name="Normal 4 2 3 8 2 2" xfId="36014"/>
    <cellStyle name="Normal 4 2 3 8 3" xfId="25749"/>
    <cellStyle name="Normal 4 2 3 9" xfId="10477"/>
    <cellStyle name="Normal 4 2 3 9 2" xfId="31006"/>
    <cellStyle name="Normal 4 2 4" xfId="334"/>
    <cellStyle name="Normal 4 2 4 2" xfId="835"/>
    <cellStyle name="Normal 4 2 4 2 2" xfId="2084"/>
    <cellStyle name="Normal 4 2 4 2 2 2" xfId="4572"/>
    <cellStyle name="Normal 4 2 4 2 2 2 2" xfId="9828"/>
    <cellStyle name="Normal 4 2 4 2 2 2 2 2" xfId="20096"/>
    <cellStyle name="Normal 4 2 4 2 2 2 2 2 2" xfId="40625"/>
    <cellStyle name="Normal 4 2 4 2 2 2 2 3" xfId="30360"/>
    <cellStyle name="Normal 4 2 4 2 2 2 3" xfId="14840"/>
    <cellStyle name="Normal 4 2 4 2 2 2 3 2" xfId="35369"/>
    <cellStyle name="Normal 4 2 4 2 2 2 4" xfId="25104"/>
    <cellStyle name="Normal 4 2 4 2 2 2 5" xfId="45896"/>
    <cellStyle name="Normal 4 2 4 2 2 3" xfId="7340"/>
    <cellStyle name="Normal 4 2 4 2 2 3 2" xfId="17608"/>
    <cellStyle name="Normal 4 2 4 2 2 3 2 2" xfId="38137"/>
    <cellStyle name="Normal 4 2 4 2 2 3 3" xfId="27872"/>
    <cellStyle name="Normal 4 2 4 2 2 4" xfId="12352"/>
    <cellStyle name="Normal 4 2 4 2 2 4 2" xfId="32881"/>
    <cellStyle name="Normal 4 2 4 2 2 5" xfId="22616"/>
    <cellStyle name="Normal 4 2 4 2 2 6" xfId="43408"/>
    <cellStyle name="Normal 4 2 4 2 3" xfId="3327"/>
    <cellStyle name="Normal 4 2 4 2 3 2" xfId="8583"/>
    <cellStyle name="Normal 4 2 4 2 3 2 2" xfId="18851"/>
    <cellStyle name="Normal 4 2 4 2 3 2 2 2" xfId="39380"/>
    <cellStyle name="Normal 4 2 4 2 3 2 3" xfId="29115"/>
    <cellStyle name="Normal 4 2 4 2 3 3" xfId="13595"/>
    <cellStyle name="Normal 4 2 4 2 3 3 2" xfId="34124"/>
    <cellStyle name="Normal 4 2 4 2 3 4" xfId="23859"/>
    <cellStyle name="Normal 4 2 4 2 3 5" xfId="44651"/>
    <cellStyle name="Normal 4 2 4 2 4" xfId="6095"/>
    <cellStyle name="Normal 4 2 4 2 4 2" xfId="16363"/>
    <cellStyle name="Normal 4 2 4 2 4 2 2" xfId="36892"/>
    <cellStyle name="Normal 4 2 4 2 4 3" xfId="26627"/>
    <cellStyle name="Normal 4 2 4 2 5" xfId="11107"/>
    <cellStyle name="Normal 4 2 4 2 5 2" xfId="31636"/>
    <cellStyle name="Normal 4 2 4 2 6" xfId="21371"/>
    <cellStyle name="Normal 4 2 4 2 7" xfId="42163"/>
    <cellStyle name="Normal 4 2 4 3" xfId="1585"/>
    <cellStyle name="Normal 4 2 4 3 2" xfId="4074"/>
    <cellStyle name="Normal 4 2 4 3 2 2" xfId="9330"/>
    <cellStyle name="Normal 4 2 4 3 2 2 2" xfId="19598"/>
    <cellStyle name="Normal 4 2 4 3 2 2 2 2" xfId="40127"/>
    <cellStyle name="Normal 4 2 4 3 2 2 3" xfId="29862"/>
    <cellStyle name="Normal 4 2 4 3 2 3" xfId="14342"/>
    <cellStyle name="Normal 4 2 4 3 2 3 2" xfId="34871"/>
    <cellStyle name="Normal 4 2 4 3 2 4" xfId="24606"/>
    <cellStyle name="Normal 4 2 4 3 2 5" xfId="45398"/>
    <cellStyle name="Normal 4 2 4 3 3" xfId="6842"/>
    <cellStyle name="Normal 4 2 4 3 3 2" xfId="17110"/>
    <cellStyle name="Normal 4 2 4 3 3 2 2" xfId="37639"/>
    <cellStyle name="Normal 4 2 4 3 3 3" xfId="27374"/>
    <cellStyle name="Normal 4 2 4 3 4" xfId="11854"/>
    <cellStyle name="Normal 4 2 4 3 4 2" xfId="32383"/>
    <cellStyle name="Normal 4 2 4 3 5" xfId="22118"/>
    <cellStyle name="Normal 4 2 4 3 6" xfId="42910"/>
    <cellStyle name="Normal 4 2 4 4" xfId="2829"/>
    <cellStyle name="Normal 4 2 4 4 2" xfId="8085"/>
    <cellStyle name="Normal 4 2 4 4 2 2" xfId="18353"/>
    <cellStyle name="Normal 4 2 4 4 2 2 2" xfId="38882"/>
    <cellStyle name="Normal 4 2 4 4 2 3" xfId="28617"/>
    <cellStyle name="Normal 4 2 4 4 3" xfId="13097"/>
    <cellStyle name="Normal 4 2 4 4 3 2" xfId="33626"/>
    <cellStyle name="Normal 4 2 4 4 4" xfId="23361"/>
    <cellStyle name="Normal 4 2 4 4 5" xfId="44153"/>
    <cellStyle name="Normal 4 2 4 5" xfId="5597"/>
    <cellStyle name="Normal 4 2 4 5 2" xfId="15865"/>
    <cellStyle name="Normal 4 2 4 5 2 2" xfId="36394"/>
    <cellStyle name="Normal 4 2 4 5 3" xfId="26129"/>
    <cellStyle name="Normal 4 2 4 6" xfId="10609"/>
    <cellStyle name="Normal 4 2 4 6 2" xfId="31138"/>
    <cellStyle name="Normal 4 2 4 7" xfId="20873"/>
    <cellStyle name="Normal 4 2 4 8" xfId="41665"/>
    <cellStyle name="Normal 4 2 5" xfId="586"/>
    <cellStyle name="Normal 4 2 5 2" xfId="1835"/>
    <cellStyle name="Normal 4 2 5 2 2" xfId="4323"/>
    <cellStyle name="Normal 4 2 5 2 2 2" xfId="9579"/>
    <cellStyle name="Normal 4 2 5 2 2 2 2" xfId="19847"/>
    <cellStyle name="Normal 4 2 5 2 2 2 2 2" xfId="40376"/>
    <cellStyle name="Normal 4 2 5 2 2 2 3" xfId="30111"/>
    <cellStyle name="Normal 4 2 5 2 2 3" xfId="14591"/>
    <cellStyle name="Normal 4 2 5 2 2 3 2" xfId="35120"/>
    <cellStyle name="Normal 4 2 5 2 2 4" xfId="24855"/>
    <cellStyle name="Normal 4 2 5 2 2 5" xfId="45647"/>
    <cellStyle name="Normal 4 2 5 2 3" xfId="7091"/>
    <cellStyle name="Normal 4 2 5 2 3 2" xfId="17359"/>
    <cellStyle name="Normal 4 2 5 2 3 2 2" xfId="37888"/>
    <cellStyle name="Normal 4 2 5 2 3 3" xfId="27623"/>
    <cellStyle name="Normal 4 2 5 2 4" xfId="12103"/>
    <cellStyle name="Normal 4 2 5 2 4 2" xfId="32632"/>
    <cellStyle name="Normal 4 2 5 2 5" xfId="22367"/>
    <cellStyle name="Normal 4 2 5 2 6" xfId="43159"/>
    <cellStyle name="Normal 4 2 5 3" xfId="3078"/>
    <cellStyle name="Normal 4 2 5 3 2" xfId="8334"/>
    <cellStyle name="Normal 4 2 5 3 2 2" xfId="18602"/>
    <cellStyle name="Normal 4 2 5 3 2 2 2" xfId="39131"/>
    <cellStyle name="Normal 4 2 5 3 2 3" xfId="28866"/>
    <cellStyle name="Normal 4 2 5 3 3" xfId="13346"/>
    <cellStyle name="Normal 4 2 5 3 3 2" xfId="33875"/>
    <cellStyle name="Normal 4 2 5 3 4" xfId="23610"/>
    <cellStyle name="Normal 4 2 5 3 5" xfId="44402"/>
    <cellStyle name="Normal 4 2 5 4" xfId="5846"/>
    <cellStyle name="Normal 4 2 5 4 2" xfId="16114"/>
    <cellStyle name="Normal 4 2 5 4 2 2" xfId="36643"/>
    <cellStyle name="Normal 4 2 5 4 3" xfId="26378"/>
    <cellStyle name="Normal 4 2 5 5" xfId="10858"/>
    <cellStyle name="Normal 4 2 5 5 2" xfId="31387"/>
    <cellStyle name="Normal 4 2 5 6" xfId="21122"/>
    <cellStyle name="Normal 4 2 5 7" xfId="41914"/>
    <cellStyle name="Normal 4 2 6" xfId="1083"/>
    <cellStyle name="Normal 4 2 6 2" xfId="2332"/>
    <cellStyle name="Normal 4 2 6 2 2" xfId="4820"/>
    <cellStyle name="Normal 4 2 6 2 2 2" xfId="10076"/>
    <cellStyle name="Normal 4 2 6 2 2 2 2" xfId="20344"/>
    <cellStyle name="Normal 4 2 6 2 2 2 2 2" xfId="40873"/>
    <cellStyle name="Normal 4 2 6 2 2 2 3" xfId="30608"/>
    <cellStyle name="Normal 4 2 6 2 2 3" xfId="15088"/>
    <cellStyle name="Normal 4 2 6 2 2 3 2" xfId="35617"/>
    <cellStyle name="Normal 4 2 6 2 2 4" xfId="25352"/>
    <cellStyle name="Normal 4 2 6 2 2 5" xfId="46144"/>
    <cellStyle name="Normal 4 2 6 2 3" xfId="7588"/>
    <cellStyle name="Normal 4 2 6 2 3 2" xfId="17856"/>
    <cellStyle name="Normal 4 2 6 2 3 2 2" xfId="38385"/>
    <cellStyle name="Normal 4 2 6 2 3 3" xfId="28120"/>
    <cellStyle name="Normal 4 2 6 2 4" xfId="12600"/>
    <cellStyle name="Normal 4 2 6 2 4 2" xfId="33129"/>
    <cellStyle name="Normal 4 2 6 2 5" xfId="22864"/>
    <cellStyle name="Normal 4 2 6 2 6" xfId="43656"/>
    <cellStyle name="Normal 4 2 6 3" xfId="3575"/>
    <cellStyle name="Normal 4 2 6 3 2" xfId="8831"/>
    <cellStyle name="Normal 4 2 6 3 2 2" xfId="19099"/>
    <cellStyle name="Normal 4 2 6 3 2 2 2" xfId="39628"/>
    <cellStyle name="Normal 4 2 6 3 2 3" xfId="29363"/>
    <cellStyle name="Normal 4 2 6 3 3" xfId="13843"/>
    <cellStyle name="Normal 4 2 6 3 3 2" xfId="34372"/>
    <cellStyle name="Normal 4 2 6 3 4" xfId="24107"/>
    <cellStyle name="Normal 4 2 6 3 5" xfId="44899"/>
    <cellStyle name="Normal 4 2 6 4" xfId="6343"/>
    <cellStyle name="Normal 4 2 6 4 2" xfId="16611"/>
    <cellStyle name="Normal 4 2 6 4 2 2" xfId="37140"/>
    <cellStyle name="Normal 4 2 6 4 3" xfId="26875"/>
    <cellStyle name="Normal 4 2 6 5" xfId="11355"/>
    <cellStyle name="Normal 4 2 6 5 2" xfId="31884"/>
    <cellStyle name="Normal 4 2 6 6" xfId="21619"/>
    <cellStyle name="Normal 4 2 6 7" xfId="42411"/>
    <cellStyle name="Normal 4 2 7" xfId="1336"/>
    <cellStyle name="Normal 4 2 7 2" xfId="3825"/>
    <cellStyle name="Normal 4 2 7 2 2" xfId="9081"/>
    <cellStyle name="Normal 4 2 7 2 2 2" xfId="19349"/>
    <cellStyle name="Normal 4 2 7 2 2 2 2" xfId="39878"/>
    <cellStyle name="Normal 4 2 7 2 2 3" xfId="29613"/>
    <cellStyle name="Normal 4 2 7 2 3" xfId="14093"/>
    <cellStyle name="Normal 4 2 7 2 3 2" xfId="34622"/>
    <cellStyle name="Normal 4 2 7 2 4" xfId="24357"/>
    <cellStyle name="Normal 4 2 7 2 5" xfId="45149"/>
    <cellStyle name="Normal 4 2 7 3" xfId="6593"/>
    <cellStyle name="Normal 4 2 7 3 2" xfId="16861"/>
    <cellStyle name="Normal 4 2 7 3 2 2" xfId="37390"/>
    <cellStyle name="Normal 4 2 7 3 3" xfId="27125"/>
    <cellStyle name="Normal 4 2 7 4" xfId="11605"/>
    <cellStyle name="Normal 4 2 7 4 2" xfId="32134"/>
    <cellStyle name="Normal 4 2 7 5" xfId="21869"/>
    <cellStyle name="Normal 4 2 7 6" xfId="42661"/>
    <cellStyle name="Normal 4 2 8" xfId="2580"/>
    <cellStyle name="Normal 4 2 8 2" xfId="7836"/>
    <cellStyle name="Normal 4 2 8 2 2" xfId="18104"/>
    <cellStyle name="Normal 4 2 8 2 2 2" xfId="38633"/>
    <cellStyle name="Normal 4 2 8 2 3" xfId="28368"/>
    <cellStyle name="Normal 4 2 8 3" xfId="12848"/>
    <cellStyle name="Normal 4 2 8 3 2" xfId="33377"/>
    <cellStyle name="Normal 4 2 8 4" xfId="23112"/>
    <cellStyle name="Normal 4 2 8 5" xfId="43904"/>
    <cellStyle name="Normal 4 2 9" xfId="5348"/>
    <cellStyle name="Normal 4 2 9 2" xfId="15616"/>
    <cellStyle name="Normal 4 2 9 2 2" xfId="36145"/>
    <cellStyle name="Normal 4 2 9 3" xfId="25880"/>
    <cellStyle name="Normal 4 2 9 4" xfId="41416"/>
    <cellStyle name="Normal 4 3" xfId="96"/>
    <cellStyle name="Normal 4 3 10" xfId="5120"/>
    <cellStyle name="Normal 4 3 10 2" xfId="15388"/>
    <cellStyle name="Normal 4 3 10 2 2" xfId="35917"/>
    <cellStyle name="Normal 4 3 10 3" xfId="25652"/>
    <cellStyle name="Normal 4 3 11" xfId="10380"/>
    <cellStyle name="Normal 4 3 11 2" xfId="30909"/>
    <cellStyle name="Normal 4 3 12" xfId="20644"/>
    <cellStyle name="Normal 4 3 13" xfId="41188"/>
    <cellStyle name="Normal 4 3 2" xfId="161"/>
    <cellStyle name="Normal 4 3 2 10" xfId="10440"/>
    <cellStyle name="Normal 4 3 2 10 2" xfId="30969"/>
    <cellStyle name="Normal 4 3 2 11" xfId="20704"/>
    <cellStyle name="Normal 4 3 2 12" xfId="41248"/>
    <cellStyle name="Normal 4 3 2 2" xfId="279"/>
    <cellStyle name="Normal 4 3 2 2 10" xfId="20821"/>
    <cellStyle name="Normal 4 3 2 2 11" xfId="41365"/>
    <cellStyle name="Normal 4 3 2 2 2" xfId="531"/>
    <cellStyle name="Normal 4 3 2 2 2 2" xfId="1032"/>
    <cellStyle name="Normal 4 3 2 2 2 2 2" xfId="2281"/>
    <cellStyle name="Normal 4 3 2 2 2 2 2 2" xfId="4769"/>
    <cellStyle name="Normal 4 3 2 2 2 2 2 2 2" xfId="10025"/>
    <cellStyle name="Normal 4 3 2 2 2 2 2 2 2 2" xfId="20293"/>
    <cellStyle name="Normal 4 3 2 2 2 2 2 2 2 2 2" xfId="40822"/>
    <cellStyle name="Normal 4 3 2 2 2 2 2 2 2 3" xfId="30557"/>
    <cellStyle name="Normal 4 3 2 2 2 2 2 2 3" xfId="15037"/>
    <cellStyle name="Normal 4 3 2 2 2 2 2 2 3 2" xfId="35566"/>
    <cellStyle name="Normal 4 3 2 2 2 2 2 2 4" xfId="25301"/>
    <cellStyle name="Normal 4 3 2 2 2 2 2 2 5" xfId="46093"/>
    <cellStyle name="Normal 4 3 2 2 2 2 2 3" xfId="7537"/>
    <cellStyle name="Normal 4 3 2 2 2 2 2 3 2" xfId="17805"/>
    <cellStyle name="Normal 4 3 2 2 2 2 2 3 2 2" xfId="38334"/>
    <cellStyle name="Normal 4 3 2 2 2 2 2 3 3" xfId="28069"/>
    <cellStyle name="Normal 4 3 2 2 2 2 2 4" xfId="12549"/>
    <cellStyle name="Normal 4 3 2 2 2 2 2 4 2" xfId="33078"/>
    <cellStyle name="Normal 4 3 2 2 2 2 2 5" xfId="22813"/>
    <cellStyle name="Normal 4 3 2 2 2 2 2 6" xfId="43605"/>
    <cellStyle name="Normal 4 3 2 2 2 2 3" xfId="3524"/>
    <cellStyle name="Normal 4 3 2 2 2 2 3 2" xfId="8780"/>
    <cellStyle name="Normal 4 3 2 2 2 2 3 2 2" xfId="19048"/>
    <cellStyle name="Normal 4 3 2 2 2 2 3 2 2 2" xfId="39577"/>
    <cellStyle name="Normal 4 3 2 2 2 2 3 2 3" xfId="29312"/>
    <cellStyle name="Normal 4 3 2 2 2 2 3 3" xfId="13792"/>
    <cellStyle name="Normal 4 3 2 2 2 2 3 3 2" xfId="34321"/>
    <cellStyle name="Normal 4 3 2 2 2 2 3 4" xfId="24056"/>
    <cellStyle name="Normal 4 3 2 2 2 2 3 5" xfId="44848"/>
    <cellStyle name="Normal 4 3 2 2 2 2 4" xfId="6292"/>
    <cellStyle name="Normal 4 3 2 2 2 2 4 2" xfId="16560"/>
    <cellStyle name="Normal 4 3 2 2 2 2 4 2 2" xfId="37089"/>
    <cellStyle name="Normal 4 3 2 2 2 2 4 3" xfId="26824"/>
    <cellStyle name="Normal 4 3 2 2 2 2 5" xfId="11304"/>
    <cellStyle name="Normal 4 3 2 2 2 2 5 2" xfId="31833"/>
    <cellStyle name="Normal 4 3 2 2 2 2 6" xfId="21568"/>
    <cellStyle name="Normal 4 3 2 2 2 2 7" xfId="42360"/>
    <cellStyle name="Normal 4 3 2 2 2 3" xfId="1782"/>
    <cellStyle name="Normal 4 3 2 2 2 3 2" xfId="4271"/>
    <cellStyle name="Normal 4 3 2 2 2 3 2 2" xfId="9527"/>
    <cellStyle name="Normal 4 3 2 2 2 3 2 2 2" xfId="19795"/>
    <cellStyle name="Normal 4 3 2 2 2 3 2 2 2 2" xfId="40324"/>
    <cellStyle name="Normal 4 3 2 2 2 3 2 2 3" xfId="30059"/>
    <cellStyle name="Normal 4 3 2 2 2 3 2 3" xfId="14539"/>
    <cellStyle name="Normal 4 3 2 2 2 3 2 3 2" xfId="35068"/>
    <cellStyle name="Normal 4 3 2 2 2 3 2 4" xfId="24803"/>
    <cellStyle name="Normal 4 3 2 2 2 3 2 5" xfId="45595"/>
    <cellStyle name="Normal 4 3 2 2 2 3 3" xfId="7039"/>
    <cellStyle name="Normal 4 3 2 2 2 3 3 2" xfId="17307"/>
    <cellStyle name="Normal 4 3 2 2 2 3 3 2 2" xfId="37836"/>
    <cellStyle name="Normal 4 3 2 2 2 3 3 3" xfId="27571"/>
    <cellStyle name="Normal 4 3 2 2 2 3 4" xfId="12051"/>
    <cellStyle name="Normal 4 3 2 2 2 3 4 2" xfId="32580"/>
    <cellStyle name="Normal 4 3 2 2 2 3 5" xfId="22315"/>
    <cellStyle name="Normal 4 3 2 2 2 3 6" xfId="43107"/>
    <cellStyle name="Normal 4 3 2 2 2 4" xfId="3026"/>
    <cellStyle name="Normal 4 3 2 2 2 4 2" xfId="8282"/>
    <cellStyle name="Normal 4 3 2 2 2 4 2 2" xfId="18550"/>
    <cellStyle name="Normal 4 3 2 2 2 4 2 2 2" xfId="39079"/>
    <cellStyle name="Normal 4 3 2 2 2 4 2 3" xfId="28814"/>
    <cellStyle name="Normal 4 3 2 2 2 4 3" xfId="13294"/>
    <cellStyle name="Normal 4 3 2 2 2 4 3 2" xfId="33823"/>
    <cellStyle name="Normal 4 3 2 2 2 4 4" xfId="23558"/>
    <cellStyle name="Normal 4 3 2 2 2 4 5" xfId="44350"/>
    <cellStyle name="Normal 4 3 2 2 2 5" xfId="5794"/>
    <cellStyle name="Normal 4 3 2 2 2 5 2" xfId="16062"/>
    <cellStyle name="Normal 4 3 2 2 2 5 2 2" xfId="36591"/>
    <cellStyle name="Normal 4 3 2 2 2 5 3" xfId="26326"/>
    <cellStyle name="Normal 4 3 2 2 2 6" xfId="10806"/>
    <cellStyle name="Normal 4 3 2 2 2 6 2" xfId="31335"/>
    <cellStyle name="Normal 4 3 2 2 2 7" xfId="21070"/>
    <cellStyle name="Normal 4 3 2 2 2 8" xfId="41862"/>
    <cellStyle name="Normal 4 3 2 2 3" xfId="783"/>
    <cellStyle name="Normal 4 3 2 2 3 2" xfId="2032"/>
    <cellStyle name="Normal 4 3 2 2 3 2 2" xfId="4520"/>
    <cellStyle name="Normal 4 3 2 2 3 2 2 2" xfId="9776"/>
    <cellStyle name="Normal 4 3 2 2 3 2 2 2 2" xfId="20044"/>
    <cellStyle name="Normal 4 3 2 2 3 2 2 2 2 2" xfId="40573"/>
    <cellStyle name="Normal 4 3 2 2 3 2 2 2 3" xfId="30308"/>
    <cellStyle name="Normal 4 3 2 2 3 2 2 3" xfId="14788"/>
    <cellStyle name="Normal 4 3 2 2 3 2 2 3 2" xfId="35317"/>
    <cellStyle name="Normal 4 3 2 2 3 2 2 4" xfId="25052"/>
    <cellStyle name="Normal 4 3 2 2 3 2 2 5" xfId="45844"/>
    <cellStyle name="Normal 4 3 2 2 3 2 3" xfId="7288"/>
    <cellStyle name="Normal 4 3 2 2 3 2 3 2" xfId="17556"/>
    <cellStyle name="Normal 4 3 2 2 3 2 3 2 2" xfId="38085"/>
    <cellStyle name="Normal 4 3 2 2 3 2 3 3" xfId="27820"/>
    <cellStyle name="Normal 4 3 2 2 3 2 4" xfId="12300"/>
    <cellStyle name="Normal 4 3 2 2 3 2 4 2" xfId="32829"/>
    <cellStyle name="Normal 4 3 2 2 3 2 5" xfId="22564"/>
    <cellStyle name="Normal 4 3 2 2 3 2 6" xfId="43356"/>
    <cellStyle name="Normal 4 3 2 2 3 3" xfId="3275"/>
    <cellStyle name="Normal 4 3 2 2 3 3 2" xfId="8531"/>
    <cellStyle name="Normal 4 3 2 2 3 3 2 2" xfId="18799"/>
    <cellStyle name="Normal 4 3 2 2 3 3 2 2 2" xfId="39328"/>
    <cellStyle name="Normal 4 3 2 2 3 3 2 3" xfId="29063"/>
    <cellStyle name="Normal 4 3 2 2 3 3 3" xfId="13543"/>
    <cellStyle name="Normal 4 3 2 2 3 3 3 2" xfId="34072"/>
    <cellStyle name="Normal 4 3 2 2 3 3 4" xfId="23807"/>
    <cellStyle name="Normal 4 3 2 2 3 3 5" xfId="44599"/>
    <cellStyle name="Normal 4 3 2 2 3 4" xfId="6043"/>
    <cellStyle name="Normal 4 3 2 2 3 4 2" xfId="16311"/>
    <cellStyle name="Normal 4 3 2 2 3 4 2 2" xfId="36840"/>
    <cellStyle name="Normal 4 3 2 2 3 4 3" xfId="26575"/>
    <cellStyle name="Normal 4 3 2 2 3 5" xfId="11055"/>
    <cellStyle name="Normal 4 3 2 2 3 5 2" xfId="31584"/>
    <cellStyle name="Normal 4 3 2 2 3 6" xfId="21319"/>
    <cellStyle name="Normal 4 3 2 2 3 7" xfId="42111"/>
    <cellStyle name="Normal 4 3 2 2 4" xfId="1280"/>
    <cellStyle name="Normal 4 3 2 2 4 2" xfId="2529"/>
    <cellStyle name="Normal 4 3 2 2 4 2 2" xfId="5017"/>
    <cellStyle name="Normal 4 3 2 2 4 2 2 2" xfId="10273"/>
    <cellStyle name="Normal 4 3 2 2 4 2 2 2 2" xfId="20541"/>
    <cellStyle name="Normal 4 3 2 2 4 2 2 2 2 2" xfId="41070"/>
    <cellStyle name="Normal 4 3 2 2 4 2 2 2 3" xfId="30805"/>
    <cellStyle name="Normal 4 3 2 2 4 2 2 3" xfId="15285"/>
    <cellStyle name="Normal 4 3 2 2 4 2 2 3 2" xfId="35814"/>
    <cellStyle name="Normal 4 3 2 2 4 2 2 4" xfId="25549"/>
    <cellStyle name="Normal 4 3 2 2 4 2 2 5" xfId="46341"/>
    <cellStyle name="Normal 4 3 2 2 4 2 3" xfId="7785"/>
    <cellStyle name="Normal 4 3 2 2 4 2 3 2" xfId="18053"/>
    <cellStyle name="Normal 4 3 2 2 4 2 3 2 2" xfId="38582"/>
    <cellStyle name="Normal 4 3 2 2 4 2 3 3" xfId="28317"/>
    <cellStyle name="Normal 4 3 2 2 4 2 4" xfId="12797"/>
    <cellStyle name="Normal 4 3 2 2 4 2 4 2" xfId="33326"/>
    <cellStyle name="Normal 4 3 2 2 4 2 5" xfId="23061"/>
    <cellStyle name="Normal 4 3 2 2 4 2 6" xfId="43853"/>
    <cellStyle name="Normal 4 3 2 2 4 3" xfId="3772"/>
    <cellStyle name="Normal 4 3 2 2 4 3 2" xfId="9028"/>
    <cellStyle name="Normal 4 3 2 2 4 3 2 2" xfId="19296"/>
    <cellStyle name="Normal 4 3 2 2 4 3 2 2 2" xfId="39825"/>
    <cellStyle name="Normal 4 3 2 2 4 3 2 3" xfId="29560"/>
    <cellStyle name="Normal 4 3 2 2 4 3 3" xfId="14040"/>
    <cellStyle name="Normal 4 3 2 2 4 3 3 2" xfId="34569"/>
    <cellStyle name="Normal 4 3 2 2 4 3 4" xfId="24304"/>
    <cellStyle name="Normal 4 3 2 2 4 3 5" xfId="45096"/>
    <cellStyle name="Normal 4 3 2 2 4 4" xfId="6540"/>
    <cellStyle name="Normal 4 3 2 2 4 4 2" xfId="16808"/>
    <cellStyle name="Normal 4 3 2 2 4 4 2 2" xfId="37337"/>
    <cellStyle name="Normal 4 3 2 2 4 4 3" xfId="27072"/>
    <cellStyle name="Normal 4 3 2 2 4 5" xfId="11552"/>
    <cellStyle name="Normal 4 3 2 2 4 5 2" xfId="32081"/>
    <cellStyle name="Normal 4 3 2 2 4 6" xfId="21816"/>
    <cellStyle name="Normal 4 3 2 2 4 7" xfId="42608"/>
    <cellStyle name="Normal 4 3 2 2 5" xfId="1533"/>
    <cellStyle name="Normal 4 3 2 2 5 2" xfId="4022"/>
    <cellStyle name="Normal 4 3 2 2 5 2 2" xfId="9278"/>
    <cellStyle name="Normal 4 3 2 2 5 2 2 2" xfId="19546"/>
    <cellStyle name="Normal 4 3 2 2 5 2 2 2 2" xfId="40075"/>
    <cellStyle name="Normal 4 3 2 2 5 2 2 3" xfId="29810"/>
    <cellStyle name="Normal 4 3 2 2 5 2 3" xfId="14290"/>
    <cellStyle name="Normal 4 3 2 2 5 2 3 2" xfId="34819"/>
    <cellStyle name="Normal 4 3 2 2 5 2 4" xfId="24554"/>
    <cellStyle name="Normal 4 3 2 2 5 2 5" xfId="45346"/>
    <cellStyle name="Normal 4 3 2 2 5 3" xfId="6790"/>
    <cellStyle name="Normal 4 3 2 2 5 3 2" xfId="17058"/>
    <cellStyle name="Normal 4 3 2 2 5 3 2 2" xfId="37587"/>
    <cellStyle name="Normal 4 3 2 2 5 3 3" xfId="27322"/>
    <cellStyle name="Normal 4 3 2 2 5 4" xfId="11802"/>
    <cellStyle name="Normal 4 3 2 2 5 4 2" xfId="32331"/>
    <cellStyle name="Normal 4 3 2 2 5 5" xfId="22066"/>
    <cellStyle name="Normal 4 3 2 2 5 6" xfId="42858"/>
    <cellStyle name="Normal 4 3 2 2 6" xfId="2777"/>
    <cellStyle name="Normal 4 3 2 2 6 2" xfId="8033"/>
    <cellStyle name="Normal 4 3 2 2 6 2 2" xfId="18301"/>
    <cellStyle name="Normal 4 3 2 2 6 2 2 2" xfId="38830"/>
    <cellStyle name="Normal 4 3 2 2 6 2 3" xfId="28565"/>
    <cellStyle name="Normal 4 3 2 2 6 3" xfId="13045"/>
    <cellStyle name="Normal 4 3 2 2 6 3 2" xfId="33574"/>
    <cellStyle name="Normal 4 3 2 2 6 4" xfId="23309"/>
    <cellStyle name="Normal 4 3 2 2 6 5" xfId="44101"/>
    <cellStyle name="Normal 4 3 2 2 7" xfId="5545"/>
    <cellStyle name="Normal 4 3 2 2 7 2" xfId="15813"/>
    <cellStyle name="Normal 4 3 2 2 7 2 2" xfId="36342"/>
    <cellStyle name="Normal 4 3 2 2 7 3" xfId="26077"/>
    <cellStyle name="Normal 4 3 2 2 7 4" xfId="41613"/>
    <cellStyle name="Normal 4 3 2 2 8" xfId="5297"/>
    <cellStyle name="Normal 4 3 2 2 8 2" xfId="15565"/>
    <cellStyle name="Normal 4 3 2 2 8 2 2" xfId="36094"/>
    <cellStyle name="Normal 4 3 2 2 8 3" xfId="25829"/>
    <cellStyle name="Normal 4 3 2 2 9" xfId="10557"/>
    <cellStyle name="Normal 4 3 2 2 9 2" xfId="31086"/>
    <cellStyle name="Normal 4 3 2 3" xfId="414"/>
    <cellStyle name="Normal 4 3 2 3 2" xfId="915"/>
    <cellStyle name="Normal 4 3 2 3 2 2" xfId="2164"/>
    <cellStyle name="Normal 4 3 2 3 2 2 2" xfId="4652"/>
    <cellStyle name="Normal 4 3 2 3 2 2 2 2" xfId="9908"/>
    <cellStyle name="Normal 4 3 2 3 2 2 2 2 2" xfId="20176"/>
    <cellStyle name="Normal 4 3 2 3 2 2 2 2 2 2" xfId="40705"/>
    <cellStyle name="Normal 4 3 2 3 2 2 2 2 3" xfId="30440"/>
    <cellStyle name="Normal 4 3 2 3 2 2 2 3" xfId="14920"/>
    <cellStyle name="Normal 4 3 2 3 2 2 2 3 2" xfId="35449"/>
    <cellStyle name="Normal 4 3 2 3 2 2 2 4" xfId="25184"/>
    <cellStyle name="Normal 4 3 2 3 2 2 2 5" xfId="45976"/>
    <cellStyle name="Normal 4 3 2 3 2 2 3" xfId="7420"/>
    <cellStyle name="Normal 4 3 2 3 2 2 3 2" xfId="17688"/>
    <cellStyle name="Normal 4 3 2 3 2 2 3 2 2" xfId="38217"/>
    <cellStyle name="Normal 4 3 2 3 2 2 3 3" xfId="27952"/>
    <cellStyle name="Normal 4 3 2 3 2 2 4" xfId="12432"/>
    <cellStyle name="Normal 4 3 2 3 2 2 4 2" xfId="32961"/>
    <cellStyle name="Normal 4 3 2 3 2 2 5" xfId="22696"/>
    <cellStyle name="Normal 4 3 2 3 2 2 6" xfId="43488"/>
    <cellStyle name="Normal 4 3 2 3 2 3" xfId="3407"/>
    <cellStyle name="Normal 4 3 2 3 2 3 2" xfId="8663"/>
    <cellStyle name="Normal 4 3 2 3 2 3 2 2" xfId="18931"/>
    <cellStyle name="Normal 4 3 2 3 2 3 2 2 2" xfId="39460"/>
    <cellStyle name="Normal 4 3 2 3 2 3 2 3" xfId="29195"/>
    <cellStyle name="Normal 4 3 2 3 2 3 3" xfId="13675"/>
    <cellStyle name="Normal 4 3 2 3 2 3 3 2" xfId="34204"/>
    <cellStyle name="Normal 4 3 2 3 2 3 4" xfId="23939"/>
    <cellStyle name="Normal 4 3 2 3 2 3 5" xfId="44731"/>
    <cellStyle name="Normal 4 3 2 3 2 4" xfId="6175"/>
    <cellStyle name="Normal 4 3 2 3 2 4 2" xfId="16443"/>
    <cellStyle name="Normal 4 3 2 3 2 4 2 2" xfId="36972"/>
    <cellStyle name="Normal 4 3 2 3 2 4 3" xfId="26707"/>
    <cellStyle name="Normal 4 3 2 3 2 5" xfId="11187"/>
    <cellStyle name="Normal 4 3 2 3 2 5 2" xfId="31716"/>
    <cellStyle name="Normal 4 3 2 3 2 6" xfId="21451"/>
    <cellStyle name="Normal 4 3 2 3 2 7" xfId="42243"/>
    <cellStyle name="Normal 4 3 2 3 3" xfId="1665"/>
    <cellStyle name="Normal 4 3 2 3 3 2" xfId="4154"/>
    <cellStyle name="Normal 4 3 2 3 3 2 2" xfId="9410"/>
    <cellStyle name="Normal 4 3 2 3 3 2 2 2" xfId="19678"/>
    <cellStyle name="Normal 4 3 2 3 3 2 2 2 2" xfId="40207"/>
    <cellStyle name="Normal 4 3 2 3 3 2 2 3" xfId="29942"/>
    <cellStyle name="Normal 4 3 2 3 3 2 3" xfId="14422"/>
    <cellStyle name="Normal 4 3 2 3 3 2 3 2" xfId="34951"/>
    <cellStyle name="Normal 4 3 2 3 3 2 4" xfId="24686"/>
    <cellStyle name="Normal 4 3 2 3 3 2 5" xfId="45478"/>
    <cellStyle name="Normal 4 3 2 3 3 3" xfId="6922"/>
    <cellStyle name="Normal 4 3 2 3 3 3 2" xfId="17190"/>
    <cellStyle name="Normal 4 3 2 3 3 3 2 2" xfId="37719"/>
    <cellStyle name="Normal 4 3 2 3 3 3 3" xfId="27454"/>
    <cellStyle name="Normal 4 3 2 3 3 4" xfId="11934"/>
    <cellStyle name="Normal 4 3 2 3 3 4 2" xfId="32463"/>
    <cellStyle name="Normal 4 3 2 3 3 5" xfId="22198"/>
    <cellStyle name="Normal 4 3 2 3 3 6" xfId="42990"/>
    <cellStyle name="Normal 4 3 2 3 4" xfId="2909"/>
    <cellStyle name="Normal 4 3 2 3 4 2" xfId="8165"/>
    <cellStyle name="Normal 4 3 2 3 4 2 2" xfId="18433"/>
    <cellStyle name="Normal 4 3 2 3 4 2 2 2" xfId="38962"/>
    <cellStyle name="Normal 4 3 2 3 4 2 3" xfId="28697"/>
    <cellStyle name="Normal 4 3 2 3 4 3" xfId="13177"/>
    <cellStyle name="Normal 4 3 2 3 4 3 2" xfId="33706"/>
    <cellStyle name="Normal 4 3 2 3 4 4" xfId="23441"/>
    <cellStyle name="Normal 4 3 2 3 4 5" xfId="44233"/>
    <cellStyle name="Normal 4 3 2 3 5" xfId="5677"/>
    <cellStyle name="Normal 4 3 2 3 5 2" xfId="15945"/>
    <cellStyle name="Normal 4 3 2 3 5 2 2" xfId="36474"/>
    <cellStyle name="Normal 4 3 2 3 5 3" xfId="26209"/>
    <cellStyle name="Normal 4 3 2 3 6" xfId="10689"/>
    <cellStyle name="Normal 4 3 2 3 6 2" xfId="31218"/>
    <cellStyle name="Normal 4 3 2 3 7" xfId="20953"/>
    <cellStyle name="Normal 4 3 2 3 8" xfId="41745"/>
    <cellStyle name="Normal 4 3 2 4" xfId="666"/>
    <cellStyle name="Normal 4 3 2 4 2" xfId="1915"/>
    <cellStyle name="Normal 4 3 2 4 2 2" xfId="4403"/>
    <cellStyle name="Normal 4 3 2 4 2 2 2" xfId="9659"/>
    <cellStyle name="Normal 4 3 2 4 2 2 2 2" xfId="19927"/>
    <cellStyle name="Normal 4 3 2 4 2 2 2 2 2" xfId="40456"/>
    <cellStyle name="Normal 4 3 2 4 2 2 2 3" xfId="30191"/>
    <cellStyle name="Normal 4 3 2 4 2 2 3" xfId="14671"/>
    <cellStyle name="Normal 4 3 2 4 2 2 3 2" xfId="35200"/>
    <cellStyle name="Normal 4 3 2 4 2 2 4" xfId="24935"/>
    <cellStyle name="Normal 4 3 2 4 2 2 5" xfId="45727"/>
    <cellStyle name="Normal 4 3 2 4 2 3" xfId="7171"/>
    <cellStyle name="Normal 4 3 2 4 2 3 2" xfId="17439"/>
    <cellStyle name="Normal 4 3 2 4 2 3 2 2" xfId="37968"/>
    <cellStyle name="Normal 4 3 2 4 2 3 3" xfId="27703"/>
    <cellStyle name="Normal 4 3 2 4 2 4" xfId="12183"/>
    <cellStyle name="Normal 4 3 2 4 2 4 2" xfId="32712"/>
    <cellStyle name="Normal 4 3 2 4 2 5" xfId="22447"/>
    <cellStyle name="Normal 4 3 2 4 2 6" xfId="43239"/>
    <cellStyle name="Normal 4 3 2 4 3" xfId="3158"/>
    <cellStyle name="Normal 4 3 2 4 3 2" xfId="8414"/>
    <cellStyle name="Normal 4 3 2 4 3 2 2" xfId="18682"/>
    <cellStyle name="Normal 4 3 2 4 3 2 2 2" xfId="39211"/>
    <cellStyle name="Normal 4 3 2 4 3 2 3" xfId="28946"/>
    <cellStyle name="Normal 4 3 2 4 3 3" xfId="13426"/>
    <cellStyle name="Normal 4 3 2 4 3 3 2" xfId="33955"/>
    <cellStyle name="Normal 4 3 2 4 3 4" xfId="23690"/>
    <cellStyle name="Normal 4 3 2 4 3 5" xfId="44482"/>
    <cellStyle name="Normal 4 3 2 4 4" xfId="5926"/>
    <cellStyle name="Normal 4 3 2 4 4 2" xfId="16194"/>
    <cellStyle name="Normal 4 3 2 4 4 2 2" xfId="36723"/>
    <cellStyle name="Normal 4 3 2 4 4 3" xfId="26458"/>
    <cellStyle name="Normal 4 3 2 4 5" xfId="10938"/>
    <cellStyle name="Normal 4 3 2 4 5 2" xfId="31467"/>
    <cellStyle name="Normal 4 3 2 4 6" xfId="21202"/>
    <cellStyle name="Normal 4 3 2 4 7" xfId="41994"/>
    <cellStyle name="Normal 4 3 2 5" xfId="1163"/>
    <cellStyle name="Normal 4 3 2 5 2" xfId="2412"/>
    <cellStyle name="Normal 4 3 2 5 2 2" xfId="4900"/>
    <cellStyle name="Normal 4 3 2 5 2 2 2" xfId="10156"/>
    <cellStyle name="Normal 4 3 2 5 2 2 2 2" xfId="20424"/>
    <cellStyle name="Normal 4 3 2 5 2 2 2 2 2" xfId="40953"/>
    <cellStyle name="Normal 4 3 2 5 2 2 2 3" xfId="30688"/>
    <cellStyle name="Normal 4 3 2 5 2 2 3" xfId="15168"/>
    <cellStyle name="Normal 4 3 2 5 2 2 3 2" xfId="35697"/>
    <cellStyle name="Normal 4 3 2 5 2 2 4" xfId="25432"/>
    <cellStyle name="Normal 4 3 2 5 2 2 5" xfId="46224"/>
    <cellStyle name="Normal 4 3 2 5 2 3" xfId="7668"/>
    <cellStyle name="Normal 4 3 2 5 2 3 2" xfId="17936"/>
    <cellStyle name="Normal 4 3 2 5 2 3 2 2" xfId="38465"/>
    <cellStyle name="Normal 4 3 2 5 2 3 3" xfId="28200"/>
    <cellStyle name="Normal 4 3 2 5 2 4" xfId="12680"/>
    <cellStyle name="Normal 4 3 2 5 2 4 2" xfId="33209"/>
    <cellStyle name="Normal 4 3 2 5 2 5" xfId="22944"/>
    <cellStyle name="Normal 4 3 2 5 2 6" xfId="43736"/>
    <cellStyle name="Normal 4 3 2 5 3" xfId="3655"/>
    <cellStyle name="Normal 4 3 2 5 3 2" xfId="8911"/>
    <cellStyle name="Normal 4 3 2 5 3 2 2" xfId="19179"/>
    <cellStyle name="Normal 4 3 2 5 3 2 2 2" xfId="39708"/>
    <cellStyle name="Normal 4 3 2 5 3 2 3" xfId="29443"/>
    <cellStyle name="Normal 4 3 2 5 3 3" xfId="13923"/>
    <cellStyle name="Normal 4 3 2 5 3 3 2" xfId="34452"/>
    <cellStyle name="Normal 4 3 2 5 3 4" xfId="24187"/>
    <cellStyle name="Normal 4 3 2 5 3 5" xfId="44979"/>
    <cellStyle name="Normal 4 3 2 5 4" xfId="6423"/>
    <cellStyle name="Normal 4 3 2 5 4 2" xfId="16691"/>
    <cellStyle name="Normal 4 3 2 5 4 2 2" xfId="37220"/>
    <cellStyle name="Normal 4 3 2 5 4 3" xfId="26955"/>
    <cellStyle name="Normal 4 3 2 5 5" xfId="11435"/>
    <cellStyle name="Normal 4 3 2 5 5 2" xfId="31964"/>
    <cellStyle name="Normal 4 3 2 5 6" xfId="21699"/>
    <cellStyle name="Normal 4 3 2 5 7" xfId="42491"/>
    <cellStyle name="Normal 4 3 2 6" xfId="1416"/>
    <cellStyle name="Normal 4 3 2 6 2" xfId="3905"/>
    <cellStyle name="Normal 4 3 2 6 2 2" xfId="9161"/>
    <cellStyle name="Normal 4 3 2 6 2 2 2" xfId="19429"/>
    <cellStyle name="Normal 4 3 2 6 2 2 2 2" xfId="39958"/>
    <cellStyle name="Normal 4 3 2 6 2 2 3" xfId="29693"/>
    <cellStyle name="Normal 4 3 2 6 2 3" xfId="14173"/>
    <cellStyle name="Normal 4 3 2 6 2 3 2" xfId="34702"/>
    <cellStyle name="Normal 4 3 2 6 2 4" xfId="24437"/>
    <cellStyle name="Normal 4 3 2 6 2 5" xfId="45229"/>
    <cellStyle name="Normal 4 3 2 6 3" xfId="6673"/>
    <cellStyle name="Normal 4 3 2 6 3 2" xfId="16941"/>
    <cellStyle name="Normal 4 3 2 6 3 2 2" xfId="37470"/>
    <cellStyle name="Normal 4 3 2 6 3 3" xfId="27205"/>
    <cellStyle name="Normal 4 3 2 6 4" xfId="11685"/>
    <cellStyle name="Normal 4 3 2 6 4 2" xfId="32214"/>
    <cellStyle name="Normal 4 3 2 6 5" xfId="21949"/>
    <cellStyle name="Normal 4 3 2 6 6" xfId="42741"/>
    <cellStyle name="Normal 4 3 2 7" xfId="2660"/>
    <cellStyle name="Normal 4 3 2 7 2" xfId="7916"/>
    <cellStyle name="Normal 4 3 2 7 2 2" xfId="18184"/>
    <cellStyle name="Normal 4 3 2 7 2 2 2" xfId="38713"/>
    <cellStyle name="Normal 4 3 2 7 2 3" xfId="28448"/>
    <cellStyle name="Normal 4 3 2 7 3" xfId="12928"/>
    <cellStyle name="Normal 4 3 2 7 3 2" xfId="33457"/>
    <cellStyle name="Normal 4 3 2 7 4" xfId="23192"/>
    <cellStyle name="Normal 4 3 2 7 5" xfId="43984"/>
    <cellStyle name="Normal 4 3 2 8" xfId="5428"/>
    <cellStyle name="Normal 4 3 2 8 2" xfId="15696"/>
    <cellStyle name="Normal 4 3 2 8 2 2" xfId="36225"/>
    <cellStyle name="Normal 4 3 2 8 3" xfId="25960"/>
    <cellStyle name="Normal 4 3 2 8 4" xfId="41496"/>
    <cellStyle name="Normal 4 3 2 9" xfId="5180"/>
    <cellStyle name="Normal 4 3 2 9 2" xfId="15448"/>
    <cellStyle name="Normal 4 3 2 9 2 2" xfId="35977"/>
    <cellStyle name="Normal 4 3 2 9 3" xfId="25712"/>
    <cellStyle name="Normal 4 3 3" xfId="218"/>
    <cellStyle name="Normal 4 3 3 10" xfId="20761"/>
    <cellStyle name="Normal 4 3 3 11" xfId="41305"/>
    <cellStyle name="Normal 4 3 3 2" xfId="471"/>
    <cellStyle name="Normal 4 3 3 2 2" xfId="972"/>
    <cellStyle name="Normal 4 3 3 2 2 2" xfId="2221"/>
    <cellStyle name="Normal 4 3 3 2 2 2 2" xfId="4709"/>
    <cellStyle name="Normal 4 3 3 2 2 2 2 2" xfId="9965"/>
    <cellStyle name="Normal 4 3 3 2 2 2 2 2 2" xfId="20233"/>
    <cellStyle name="Normal 4 3 3 2 2 2 2 2 2 2" xfId="40762"/>
    <cellStyle name="Normal 4 3 3 2 2 2 2 2 3" xfId="30497"/>
    <cellStyle name="Normal 4 3 3 2 2 2 2 3" xfId="14977"/>
    <cellStyle name="Normal 4 3 3 2 2 2 2 3 2" xfId="35506"/>
    <cellStyle name="Normal 4 3 3 2 2 2 2 4" xfId="25241"/>
    <cellStyle name="Normal 4 3 3 2 2 2 2 5" xfId="46033"/>
    <cellStyle name="Normal 4 3 3 2 2 2 3" xfId="7477"/>
    <cellStyle name="Normal 4 3 3 2 2 2 3 2" xfId="17745"/>
    <cellStyle name="Normal 4 3 3 2 2 2 3 2 2" xfId="38274"/>
    <cellStyle name="Normal 4 3 3 2 2 2 3 3" xfId="28009"/>
    <cellStyle name="Normal 4 3 3 2 2 2 4" xfId="12489"/>
    <cellStyle name="Normal 4 3 3 2 2 2 4 2" xfId="33018"/>
    <cellStyle name="Normal 4 3 3 2 2 2 5" xfId="22753"/>
    <cellStyle name="Normal 4 3 3 2 2 2 6" xfId="43545"/>
    <cellStyle name="Normal 4 3 3 2 2 3" xfId="3464"/>
    <cellStyle name="Normal 4 3 3 2 2 3 2" xfId="8720"/>
    <cellStyle name="Normal 4 3 3 2 2 3 2 2" xfId="18988"/>
    <cellStyle name="Normal 4 3 3 2 2 3 2 2 2" xfId="39517"/>
    <cellStyle name="Normal 4 3 3 2 2 3 2 3" xfId="29252"/>
    <cellStyle name="Normal 4 3 3 2 2 3 3" xfId="13732"/>
    <cellStyle name="Normal 4 3 3 2 2 3 3 2" xfId="34261"/>
    <cellStyle name="Normal 4 3 3 2 2 3 4" xfId="23996"/>
    <cellStyle name="Normal 4 3 3 2 2 3 5" xfId="44788"/>
    <cellStyle name="Normal 4 3 3 2 2 4" xfId="6232"/>
    <cellStyle name="Normal 4 3 3 2 2 4 2" xfId="16500"/>
    <cellStyle name="Normal 4 3 3 2 2 4 2 2" xfId="37029"/>
    <cellStyle name="Normal 4 3 3 2 2 4 3" xfId="26764"/>
    <cellStyle name="Normal 4 3 3 2 2 5" xfId="11244"/>
    <cellStyle name="Normal 4 3 3 2 2 5 2" xfId="31773"/>
    <cellStyle name="Normal 4 3 3 2 2 6" xfId="21508"/>
    <cellStyle name="Normal 4 3 3 2 2 7" xfId="42300"/>
    <cellStyle name="Normal 4 3 3 2 3" xfId="1722"/>
    <cellStyle name="Normal 4 3 3 2 3 2" xfId="4211"/>
    <cellStyle name="Normal 4 3 3 2 3 2 2" xfId="9467"/>
    <cellStyle name="Normal 4 3 3 2 3 2 2 2" xfId="19735"/>
    <cellStyle name="Normal 4 3 3 2 3 2 2 2 2" xfId="40264"/>
    <cellStyle name="Normal 4 3 3 2 3 2 2 3" xfId="29999"/>
    <cellStyle name="Normal 4 3 3 2 3 2 3" xfId="14479"/>
    <cellStyle name="Normal 4 3 3 2 3 2 3 2" xfId="35008"/>
    <cellStyle name="Normal 4 3 3 2 3 2 4" xfId="24743"/>
    <cellStyle name="Normal 4 3 3 2 3 2 5" xfId="45535"/>
    <cellStyle name="Normal 4 3 3 2 3 3" xfId="6979"/>
    <cellStyle name="Normal 4 3 3 2 3 3 2" xfId="17247"/>
    <cellStyle name="Normal 4 3 3 2 3 3 2 2" xfId="37776"/>
    <cellStyle name="Normal 4 3 3 2 3 3 3" xfId="27511"/>
    <cellStyle name="Normal 4 3 3 2 3 4" xfId="11991"/>
    <cellStyle name="Normal 4 3 3 2 3 4 2" xfId="32520"/>
    <cellStyle name="Normal 4 3 3 2 3 5" xfId="22255"/>
    <cellStyle name="Normal 4 3 3 2 3 6" xfId="43047"/>
    <cellStyle name="Normal 4 3 3 2 4" xfId="2966"/>
    <cellStyle name="Normal 4 3 3 2 4 2" xfId="8222"/>
    <cellStyle name="Normal 4 3 3 2 4 2 2" xfId="18490"/>
    <cellStyle name="Normal 4 3 3 2 4 2 2 2" xfId="39019"/>
    <cellStyle name="Normal 4 3 3 2 4 2 3" xfId="28754"/>
    <cellStyle name="Normal 4 3 3 2 4 3" xfId="13234"/>
    <cellStyle name="Normal 4 3 3 2 4 3 2" xfId="33763"/>
    <cellStyle name="Normal 4 3 3 2 4 4" xfId="23498"/>
    <cellStyle name="Normal 4 3 3 2 4 5" xfId="44290"/>
    <cellStyle name="Normal 4 3 3 2 5" xfId="5734"/>
    <cellStyle name="Normal 4 3 3 2 5 2" xfId="16002"/>
    <cellStyle name="Normal 4 3 3 2 5 2 2" xfId="36531"/>
    <cellStyle name="Normal 4 3 3 2 5 3" xfId="26266"/>
    <cellStyle name="Normal 4 3 3 2 6" xfId="10746"/>
    <cellStyle name="Normal 4 3 3 2 6 2" xfId="31275"/>
    <cellStyle name="Normal 4 3 3 2 7" xfId="21010"/>
    <cellStyle name="Normal 4 3 3 2 8" xfId="41802"/>
    <cellStyle name="Normal 4 3 3 3" xfId="723"/>
    <cellStyle name="Normal 4 3 3 3 2" xfId="1972"/>
    <cellStyle name="Normal 4 3 3 3 2 2" xfId="4460"/>
    <cellStyle name="Normal 4 3 3 3 2 2 2" xfId="9716"/>
    <cellStyle name="Normal 4 3 3 3 2 2 2 2" xfId="19984"/>
    <cellStyle name="Normal 4 3 3 3 2 2 2 2 2" xfId="40513"/>
    <cellStyle name="Normal 4 3 3 3 2 2 2 3" xfId="30248"/>
    <cellStyle name="Normal 4 3 3 3 2 2 3" xfId="14728"/>
    <cellStyle name="Normal 4 3 3 3 2 2 3 2" xfId="35257"/>
    <cellStyle name="Normal 4 3 3 3 2 2 4" xfId="24992"/>
    <cellStyle name="Normal 4 3 3 3 2 2 5" xfId="45784"/>
    <cellStyle name="Normal 4 3 3 3 2 3" xfId="7228"/>
    <cellStyle name="Normal 4 3 3 3 2 3 2" xfId="17496"/>
    <cellStyle name="Normal 4 3 3 3 2 3 2 2" xfId="38025"/>
    <cellStyle name="Normal 4 3 3 3 2 3 3" xfId="27760"/>
    <cellStyle name="Normal 4 3 3 3 2 4" xfId="12240"/>
    <cellStyle name="Normal 4 3 3 3 2 4 2" xfId="32769"/>
    <cellStyle name="Normal 4 3 3 3 2 5" xfId="22504"/>
    <cellStyle name="Normal 4 3 3 3 2 6" xfId="43296"/>
    <cellStyle name="Normal 4 3 3 3 3" xfId="3215"/>
    <cellStyle name="Normal 4 3 3 3 3 2" xfId="8471"/>
    <cellStyle name="Normal 4 3 3 3 3 2 2" xfId="18739"/>
    <cellStyle name="Normal 4 3 3 3 3 2 2 2" xfId="39268"/>
    <cellStyle name="Normal 4 3 3 3 3 2 3" xfId="29003"/>
    <cellStyle name="Normal 4 3 3 3 3 3" xfId="13483"/>
    <cellStyle name="Normal 4 3 3 3 3 3 2" xfId="34012"/>
    <cellStyle name="Normal 4 3 3 3 3 4" xfId="23747"/>
    <cellStyle name="Normal 4 3 3 3 3 5" xfId="44539"/>
    <cellStyle name="Normal 4 3 3 3 4" xfId="5983"/>
    <cellStyle name="Normal 4 3 3 3 4 2" xfId="16251"/>
    <cellStyle name="Normal 4 3 3 3 4 2 2" xfId="36780"/>
    <cellStyle name="Normal 4 3 3 3 4 3" xfId="26515"/>
    <cellStyle name="Normal 4 3 3 3 5" xfId="10995"/>
    <cellStyle name="Normal 4 3 3 3 5 2" xfId="31524"/>
    <cellStyle name="Normal 4 3 3 3 6" xfId="21259"/>
    <cellStyle name="Normal 4 3 3 3 7" xfId="42051"/>
    <cellStyle name="Normal 4 3 3 4" xfId="1220"/>
    <cellStyle name="Normal 4 3 3 4 2" xfId="2469"/>
    <cellStyle name="Normal 4 3 3 4 2 2" xfId="4957"/>
    <cellStyle name="Normal 4 3 3 4 2 2 2" xfId="10213"/>
    <cellStyle name="Normal 4 3 3 4 2 2 2 2" xfId="20481"/>
    <cellStyle name="Normal 4 3 3 4 2 2 2 2 2" xfId="41010"/>
    <cellStyle name="Normal 4 3 3 4 2 2 2 3" xfId="30745"/>
    <cellStyle name="Normal 4 3 3 4 2 2 3" xfId="15225"/>
    <cellStyle name="Normal 4 3 3 4 2 2 3 2" xfId="35754"/>
    <cellStyle name="Normal 4 3 3 4 2 2 4" xfId="25489"/>
    <cellStyle name="Normal 4 3 3 4 2 2 5" xfId="46281"/>
    <cellStyle name="Normal 4 3 3 4 2 3" xfId="7725"/>
    <cellStyle name="Normal 4 3 3 4 2 3 2" xfId="17993"/>
    <cellStyle name="Normal 4 3 3 4 2 3 2 2" xfId="38522"/>
    <cellStyle name="Normal 4 3 3 4 2 3 3" xfId="28257"/>
    <cellStyle name="Normal 4 3 3 4 2 4" xfId="12737"/>
    <cellStyle name="Normal 4 3 3 4 2 4 2" xfId="33266"/>
    <cellStyle name="Normal 4 3 3 4 2 5" xfId="23001"/>
    <cellStyle name="Normal 4 3 3 4 2 6" xfId="43793"/>
    <cellStyle name="Normal 4 3 3 4 3" xfId="3712"/>
    <cellStyle name="Normal 4 3 3 4 3 2" xfId="8968"/>
    <cellStyle name="Normal 4 3 3 4 3 2 2" xfId="19236"/>
    <cellStyle name="Normal 4 3 3 4 3 2 2 2" xfId="39765"/>
    <cellStyle name="Normal 4 3 3 4 3 2 3" xfId="29500"/>
    <cellStyle name="Normal 4 3 3 4 3 3" xfId="13980"/>
    <cellStyle name="Normal 4 3 3 4 3 3 2" xfId="34509"/>
    <cellStyle name="Normal 4 3 3 4 3 4" xfId="24244"/>
    <cellStyle name="Normal 4 3 3 4 3 5" xfId="45036"/>
    <cellStyle name="Normal 4 3 3 4 4" xfId="6480"/>
    <cellStyle name="Normal 4 3 3 4 4 2" xfId="16748"/>
    <cellStyle name="Normal 4 3 3 4 4 2 2" xfId="37277"/>
    <cellStyle name="Normal 4 3 3 4 4 3" xfId="27012"/>
    <cellStyle name="Normal 4 3 3 4 5" xfId="11492"/>
    <cellStyle name="Normal 4 3 3 4 5 2" xfId="32021"/>
    <cellStyle name="Normal 4 3 3 4 6" xfId="21756"/>
    <cellStyle name="Normal 4 3 3 4 7" xfId="42548"/>
    <cellStyle name="Normal 4 3 3 5" xfId="1473"/>
    <cellStyle name="Normal 4 3 3 5 2" xfId="3962"/>
    <cellStyle name="Normal 4 3 3 5 2 2" xfId="9218"/>
    <cellStyle name="Normal 4 3 3 5 2 2 2" xfId="19486"/>
    <cellStyle name="Normal 4 3 3 5 2 2 2 2" xfId="40015"/>
    <cellStyle name="Normal 4 3 3 5 2 2 3" xfId="29750"/>
    <cellStyle name="Normal 4 3 3 5 2 3" xfId="14230"/>
    <cellStyle name="Normal 4 3 3 5 2 3 2" xfId="34759"/>
    <cellStyle name="Normal 4 3 3 5 2 4" xfId="24494"/>
    <cellStyle name="Normal 4 3 3 5 2 5" xfId="45286"/>
    <cellStyle name="Normal 4 3 3 5 3" xfId="6730"/>
    <cellStyle name="Normal 4 3 3 5 3 2" xfId="16998"/>
    <cellStyle name="Normal 4 3 3 5 3 2 2" xfId="37527"/>
    <cellStyle name="Normal 4 3 3 5 3 3" xfId="27262"/>
    <cellStyle name="Normal 4 3 3 5 4" xfId="11742"/>
    <cellStyle name="Normal 4 3 3 5 4 2" xfId="32271"/>
    <cellStyle name="Normal 4 3 3 5 5" xfId="22006"/>
    <cellStyle name="Normal 4 3 3 5 6" xfId="42798"/>
    <cellStyle name="Normal 4 3 3 6" xfId="2717"/>
    <cellStyle name="Normal 4 3 3 6 2" xfId="7973"/>
    <cellStyle name="Normal 4 3 3 6 2 2" xfId="18241"/>
    <cellStyle name="Normal 4 3 3 6 2 2 2" xfId="38770"/>
    <cellStyle name="Normal 4 3 3 6 2 3" xfId="28505"/>
    <cellStyle name="Normal 4 3 3 6 3" xfId="12985"/>
    <cellStyle name="Normal 4 3 3 6 3 2" xfId="33514"/>
    <cellStyle name="Normal 4 3 3 6 4" xfId="23249"/>
    <cellStyle name="Normal 4 3 3 6 5" xfId="44041"/>
    <cellStyle name="Normal 4 3 3 7" xfId="5485"/>
    <cellStyle name="Normal 4 3 3 7 2" xfId="15753"/>
    <cellStyle name="Normal 4 3 3 7 2 2" xfId="36282"/>
    <cellStyle name="Normal 4 3 3 7 3" xfId="26017"/>
    <cellStyle name="Normal 4 3 3 7 4" xfId="41553"/>
    <cellStyle name="Normal 4 3 3 8" xfId="5237"/>
    <cellStyle name="Normal 4 3 3 8 2" xfId="15505"/>
    <cellStyle name="Normal 4 3 3 8 2 2" xfId="36034"/>
    <cellStyle name="Normal 4 3 3 8 3" xfId="25769"/>
    <cellStyle name="Normal 4 3 3 9" xfId="10497"/>
    <cellStyle name="Normal 4 3 3 9 2" xfId="31026"/>
    <cellStyle name="Normal 4 3 4" xfId="354"/>
    <cellStyle name="Normal 4 3 4 2" xfId="855"/>
    <cellStyle name="Normal 4 3 4 2 2" xfId="2104"/>
    <cellStyle name="Normal 4 3 4 2 2 2" xfId="4592"/>
    <cellStyle name="Normal 4 3 4 2 2 2 2" xfId="9848"/>
    <cellStyle name="Normal 4 3 4 2 2 2 2 2" xfId="20116"/>
    <cellStyle name="Normal 4 3 4 2 2 2 2 2 2" xfId="40645"/>
    <cellStyle name="Normal 4 3 4 2 2 2 2 3" xfId="30380"/>
    <cellStyle name="Normal 4 3 4 2 2 2 3" xfId="14860"/>
    <cellStyle name="Normal 4 3 4 2 2 2 3 2" xfId="35389"/>
    <cellStyle name="Normal 4 3 4 2 2 2 4" xfId="25124"/>
    <cellStyle name="Normal 4 3 4 2 2 2 5" xfId="45916"/>
    <cellStyle name="Normal 4 3 4 2 2 3" xfId="7360"/>
    <cellStyle name="Normal 4 3 4 2 2 3 2" xfId="17628"/>
    <cellStyle name="Normal 4 3 4 2 2 3 2 2" xfId="38157"/>
    <cellStyle name="Normal 4 3 4 2 2 3 3" xfId="27892"/>
    <cellStyle name="Normal 4 3 4 2 2 4" xfId="12372"/>
    <cellStyle name="Normal 4 3 4 2 2 4 2" xfId="32901"/>
    <cellStyle name="Normal 4 3 4 2 2 5" xfId="22636"/>
    <cellStyle name="Normal 4 3 4 2 2 6" xfId="43428"/>
    <cellStyle name="Normal 4 3 4 2 3" xfId="3347"/>
    <cellStyle name="Normal 4 3 4 2 3 2" xfId="8603"/>
    <cellStyle name="Normal 4 3 4 2 3 2 2" xfId="18871"/>
    <cellStyle name="Normal 4 3 4 2 3 2 2 2" xfId="39400"/>
    <cellStyle name="Normal 4 3 4 2 3 2 3" xfId="29135"/>
    <cellStyle name="Normal 4 3 4 2 3 3" xfId="13615"/>
    <cellStyle name="Normal 4 3 4 2 3 3 2" xfId="34144"/>
    <cellStyle name="Normal 4 3 4 2 3 4" xfId="23879"/>
    <cellStyle name="Normal 4 3 4 2 3 5" xfId="44671"/>
    <cellStyle name="Normal 4 3 4 2 4" xfId="6115"/>
    <cellStyle name="Normal 4 3 4 2 4 2" xfId="16383"/>
    <cellStyle name="Normal 4 3 4 2 4 2 2" xfId="36912"/>
    <cellStyle name="Normal 4 3 4 2 4 3" xfId="26647"/>
    <cellStyle name="Normal 4 3 4 2 5" xfId="11127"/>
    <cellStyle name="Normal 4 3 4 2 5 2" xfId="31656"/>
    <cellStyle name="Normal 4 3 4 2 6" xfId="21391"/>
    <cellStyle name="Normal 4 3 4 2 7" xfId="42183"/>
    <cellStyle name="Normal 4 3 4 3" xfId="1605"/>
    <cellStyle name="Normal 4 3 4 3 2" xfId="4094"/>
    <cellStyle name="Normal 4 3 4 3 2 2" xfId="9350"/>
    <cellStyle name="Normal 4 3 4 3 2 2 2" xfId="19618"/>
    <cellStyle name="Normal 4 3 4 3 2 2 2 2" xfId="40147"/>
    <cellStyle name="Normal 4 3 4 3 2 2 3" xfId="29882"/>
    <cellStyle name="Normal 4 3 4 3 2 3" xfId="14362"/>
    <cellStyle name="Normal 4 3 4 3 2 3 2" xfId="34891"/>
    <cellStyle name="Normal 4 3 4 3 2 4" xfId="24626"/>
    <cellStyle name="Normal 4 3 4 3 2 5" xfId="45418"/>
    <cellStyle name="Normal 4 3 4 3 3" xfId="6862"/>
    <cellStyle name="Normal 4 3 4 3 3 2" xfId="17130"/>
    <cellStyle name="Normal 4 3 4 3 3 2 2" xfId="37659"/>
    <cellStyle name="Normal 4 3 4 3 3 3" xfId="27394"/>
    <cellStyle name="Normal 4 3 4 3 4" xfId="11874"/>
    <cellStyle name="Normal 4 3 4 3 4 2" xfId="32403"/>
    <cellStyle name="Normal 4 3 4 3 5" xfId="22138"/>
    <cellStyle name="Normal 4 3 4 3 6" xfId="42930"/>
    <cellStyle name="Normal 4 3 4 4" xfId="2849"/>
    <cellStyle name="Normal 4 3 4 4 2" xfId="8105"/>
    <cellStyle name="Normal 4 3 4 4 2 2" xfId="18373"/>
    <cellStyle name="Normal 4 3 4 4 2 2 2" xfId="38902"/>
    <cellStyle name="Normal 4 3 4 4 2 3" xfId="28637"/>
    <cellStyle name="Normal 4 3 4 4 3" xfId="13117"/>
    <cellStyle name="Normal 4 3 4 4 3 2" xfId="33646"/>
    <cellStyle name="Normal 4 3 4 4 4" xfId="23381"/>
    <cellStyle name="Normal 4 3 4 4 5" xfId="44173"/>
    <cellStyle name="Normal 4 3 4 5" xfId="5617"/>
    <cellStyle name="Normal 4 3 4 5 2" xfId="15885"/>
    <cellStyle name="Normal 4 3 4 5 2 2" xfId="36414"/>
    <cellStyle name="Normal 4 3 4 5 3" xfId="26149"/>
    <cellStyle name="Normal 4 3 4 6" xfId="10629"/>
    <cellStyle name="Normal 4 3 4 6 2" xfId="31158"/>
    <cellStyle name="Normal 4 3 4 7" xfId="20893"/>
    <cellStyle name="Normal 4 3 4 8" xfId="41685"/>
    <cellStyle name="Normal 4 3 5" xfId="606"/>
    <cellStyle name="Normal 4 3 5 2" xfId="1855"/>
    <cellStyle name="Normal 4 3 5 2 2" xfId="4343"/>
    <cellStyle name="Normal 4 3 5 2 2 2" xfId="9599"/>
    <cellStyle name="Normal 4 3 5 2 2 2 2" xfId="19867"/>
    <cellStyle name="Normal 4 3 5 2 2 2 2 2" xfId="40396"/>
    <cellStyle name="Normal 4 3 5 2 2 2 3" xfId="30131"/>
    <cellStyle name="Normal 4 3 5 2 2 3" xfId="14611"/>
    <cellStyle name="Normal 4 3 5 2 2 3 2" xfId="35140"/>
    <cellStyle name="Normal 4 3 5 2 2 4" xfId="24875"/>
    <cellStyle name="Normal 4 3 5 2 2 5" xfId="45667"/>
    <cellStyle name="Normal 4 3 5 2 3" xfId="7111"/>
    <cellStyle name="Normal 4 3 5 2 3 2" xfId="17379"/>
    <cellStyle name="Normal 4 3 5 2 3 2 2" xfId="37908"/>
    <cellStyle name="Normal 4 3 5 2 3 3" xfId="27643"/>
    <cellStyle name="Normal 4 3 5 2 4" xfId="12123"/>
    <cellStyle name="Normal 4 3 5 2 4 2" xfId="32652"/>
    <cellStyle name="Normal 4 3 5 2 5" xfId="22387"/>
    <cellStyle name="Normal 4 3 5 2 6" xfId="43179"/>
    <cellStyle name="Normal 4 3 5 3" xfId="3098"/>
    <cellStyle name="Normal 4 3 5 3 2" xfId="8354"/>
    <cellStyle name="Normal 4 3 5 3 2 2" xfId="18622"/>
    <cellStyle name="Normal 4 3 5 3 2 2 2" xfId="39151"/>
    <cellStyle name="Normal 4 3 5 3 2 3" xfId="28886"/>
    <cellStyle name="Normal 4 3 5 3 3" xfId="13366"/>
    <cellStyle name="Normal 4 3 5 3 3 2" xfId="33895"/>
    <cellStyle name="Normal 4 3 5 3 4" xfId="23630"/>
    <cellStyle name="Normal 4 3 5 3 5" xfId="44422"/>
    <cellStyle name="Normal 4 3 5 4" xfId="5866"/>
    <cellStyle name="Normal 4 3 5 4 2" xfId="16134"/>
    <cellStyle name="Normal 4 3 5 4 2 2" xfId="36663"/>
    <cellStyle name="Normal 4 3 5 4 3" xfId="26398"/>
    <cellStyle name="Normal 4 3 5 5" xfId="10878"/>
    <cellStyle name="Normal 4 3 5 5 2" xfId="31407"/>
    <cellStyle name="Normal 4 3 5 6" xfId="21142"/>
    <cellStyle name="Normal 4 3 5 7" xfId="41934"/>
    <cellStyle name="Normal 4 3 6" xfId="1103"/>
    <cellStyle name="Normal 4 3 6 2" xfId="2352"/>
    <cellStyle name="Normal 4 3 6 2 2" xfId="4840"/>
    <cellStyle name="Normal 4 3 6 2 2 2" xfId="10096"/>
    <cellStyle name="Normal 4 3 6 2 2 2 2" xfId="20364"/>
    <cellStyle name="Normal 4 3 6 2 2 2 2 2" xfId="40893"/>
    <cellStyle name="Normal 4 3 6 2 2 2 3" xfId="30628"/>
    <cellStyle name="Normal 4 3 6 2 2 3" xfId="15108"/>
    <cellStyle name="Normal 4 3 6 2 2 3 2" xfId="35637"/>
    <cellStyle name="Normal 4 3 6 2 2 4" xfId="25372"/>
    <cellStyle name="Normal 4 3 6 2 2 5" xfId="46164"/>
    <cellStyle name="Normal 4 3 6 2 3" xfId="7608"/>
    <cellStyle name="Normal 4 3 6 2 3 2" xfId="17876"/>
    <cellStyle name="Normal 4 3 6 2 3 2 2" xfId="38405"/>
    <cellStyle name="Normal 4 3 6 2 3 3" xfId="28140"/>
    <cellStyle name="Normal 4 3 6 2 4" xfId="12620"/>
    <cellStyle name="Normal 4 3 6 2 4 2" xfId="33149"/>
    <cellStyle name="Normal 4 3 6 2 5" xfId="22884"/>
    <cellStyle name="Normal 4 3 6 2 6" xfId="43676"/>
    <cellStyle name="Normal 4 3 6 3" xfId="3595"/>
    <cellStyle name="Normal 4 3 6 3 2" xfId="8851"/>
    <cellStyle name="Normal 4 3 6 3 2 2" xfId="19119"/>
    <cellStyle name="Normal 4 3 6 3 2 2 2" xfId="39648"/>
    <cellStyle name="Normal 4 3 6 3 2 3" xfId="29383"/>
    <cellStyle name="Normal 4 3 6 3 3" xfId="13863"/>
    <cellStyle name="Normal 4 3 6 3 3 2" xfId="34392"/>
    <cellStyle name="Normal 4 3 6 3 4" xfId="24127"/>
    <cellStyle name="Normal 4 3 6 3 5" xfId="44919"/>
    <cellStyle name="Normal 4 3 6 4" xfId="6363"/>
    <cellStyle name="Normal 4 3 6 4 2" xfId="16631"/>
    <cellStyle name="Normal 4 3 6 4 2 2" xfId="37160"/>
    <cellStyle name="Normal 4 3 6 4 3" xfId="26895"/>
    <cellStyle name="Normal 4 3 6 5" xfId="11375"/>
    <cellStyle name="Normal 4 3 6 5 2" xfId="31904"/>
    <cellStyle name="Normal 4 3 6 6" xfId="21639"/>
    <cellStyle name="Normal 4 3 6 7" xfId="42431"/>
    <cellStyle name="Normal 4 3 7" xfId="1356"/>
    <cellStyle name="Normal 4 3 7 2" xfId="3845"/>
    <cellStyle name="Normal 4 3 7 2 2" xfId="9101"/>
    <cellStyle name="Normal 4 3 7 2 2 2" xfId="19369"/>
    <cellStyle name="Normal 4 3 7 2 2 2 2" xfId="39898"/>
    <cellStyle name="Normal 4 3 7 2 2 3" xfId="29633"/>
    <cellStyle name="Normal 4 3 7 2 3" xfId="14113"/>
    <cellStyle name="Normal 4 3 7 2 3 2" xfId="34642"/>
    <cellStyle name="Normal 4 3 7 2 4" xfId="24377"/>
    <cellStyle name="Normal 4 3 7 2 5" xfId="45169"/>
    <cellStyle name="Normal 4 3 7 3" xfId="6613"/>
    <cellStyle name="Normal 4 3 7 3 2" xfId="16881"/>
    <cellStyle name="Normal 4 3 7 3 2 2" xfId="37410"/>
    <cellStyle name="Normal 4 3 7 3 3" xfId="27145"/>
    <cellStyle name="Normal 4 3 7 4" xfId="11625"/>
    <cellStyle name="Normal 4 3 7 4 2" xfId="32154"/>
    <cellStyle name="Normal 4 3 7 5" xfId="21889"/>
    <cellStyle name="Normal 4 3 7 6" xfId="42681"/>
    <cellStyle name="Normal 4 3 8" xfId="2600"/>
    <cellStyle name="Normal 4 3 8 2" xfId="7856"/>
    <cellStyle name="Normal 4 3 8 2 2" xfId="18124"/>
    <cellStyle name="Normal 4 3 8 2 2 2" xfId="38653"/>
    <cellStyle name="Normal 4 3 8 2 3" xfId="28388"/>
    <cellStyle name="Normal 4 3 8 3" xfId="12868"/>
    <cellStyle name="Normal 4 3 8 3 2" xfId="33397"/>
    <cellStyle name="Normal 4 3 8 4" xfId="23132"/>
    <cellStyle name="Normal 4 3 8 5" xfId="43924"/>
    <cellStyle name="Normal 4 3 9" xfId="5368"/>
    <cellStyle name="Normal 4 3 9 2" xfId="15636"/>
    <cellStyle name="Normal 4 3 9 2 2" xfId="36165"/>
    <cellStyle name="Normal 4 3 9 3" xfId="25900"/>
    <cellStyle name="Normal 4 3 9 4" xfId="41436"/>
    <cellStyle name="Normal 4 4" xfId="120"/>
    <cellStyle name="Normal 4 4 10" xfId="10400"/>
    <cellStyle name="Normal 4 4 10 2" xfId="30929"/>
    <cellStyle name="Normal 4 4 11" xfId="20664"/>
    <cellStyle name="Normal 4 4 12" xfId="41208"/>
    <cellStyle name="Normal 4 4 2" xfId="239"/>
    <cellStyle name="Normal 4 4 2 10" xfId="20781"/>
    <cellStyle name="Normal 4 4 2 11" xfId="41325"/>
    <cellStyle name="Normal 4 4 2 2" xfId="491"/>
    <cellStyle name="Normal 4 4 2 2 2" xfId="992"/>
    <cellStyle name="Normal 4 4 2 2 2 2" xfId="2241"/>
    <cellStyle name="Normal 4 4 2 2 2 2 2" xfId="4729"/>
    <cellStyle name="Normal 4 4 2 2 2 2 2 2" xfId="9985"/>
    <cellStyle name="Normal 4 4 2 2 2 2 2 2 2" xfId="20253"/>
    <cellStyle name="Normal 4 4 2 2 2 2 2 2 2 2" xfId="40782"/>
    <cellStyle name="Normal 4 4 2 2 2 2 2 2 3" xfId="30517"/>
    <cellStyle name="Normal 4 4 2 2 2 2 2 3" xfId="14997"/>
    <cellStyle name="Normal 4 4 2 2 2 2 2 3 2" xfId="35526"/>
    <cellStyle name="Normal 4 4 2 2 2 2 2 4" xfId="25261"/>
    <cellStyle name="Normal 4 4 2 2 2 2 2 5" xfId="46053"/>
    <cellStyle name="Normal 4 4 2 2 2 2 3" xfId="7497"/>
    <cellStyle name="Normal 4 4 2 2 2 2 3 2" xfId="17765"/>
    <cellStyle name="Normal 4 4 2 2 2 2 3 2 2" xfId="38294"/>
    <cellStyle name="Normal 4 4 2 2 2 2 3 3" xfId="28029"/>
    <cellStyle name="Normal 4 4 2 2 2 2 4" xfId="12509"/>
    <cellStyle name="Normal 4 4 2 2 2 2 4 2" xfId="33038"/>
    <cellStyle name="Normal 4 4 2 2 2 2 5" xfId="22773"/>
    <cellStyle name="Normal 4 4 2 2 2 2 6" xfId="43565"/>
    <cellStyle name="Normal 4 4 2 2 2 3" xfId="3484"/>
    <cellStyle name="Normal 4 4 2 2 2 3 2" xfId="8740"/>
    <cellStyle name="Normal 4 4 2 2 2 3 2 2" xfId="19008"/>
    <cellStyle name="Normal 4 4 2 2 2 3 2 2 2" xfId="39537"/>
    <cellStyle name="Normal 4 4 2 2 2 3 2 3" xfId="29272"/>
    <cellStyle name="Normal 4 4 2 2 2 3 3" xfId="13752"/>
    <cellStyle name="Normal 4 4 2 2 2 3 3 2" xfId="34281"/>
    <cellStyle name="Normal 4 4 2 2 2 3 4" xfId="24016"/>
    <cellStyle name="Normal 4 4 2 2 2 3 5" xfId="44808"/>
    <cellStyle name="Normal 4 4 2 2 2 4" xfId="6252"/>
    <cellStyle name="Normal 4 4 2 2 2 4 2" xfId="16520"/>
    <cellStyle name="Normal 4 4 2 2 2 4 2 2" xfId="37049"/>
    <cellStyle name="Normal 4 4 2 2 2 4 3" xfId="26784"/>
    <cellStyle name="Normal 4 4 2 2 2 5" xfId="11264"/>
    <cellStyle name="Normal 4 4 2 2 2 5 2" xfId="31793"/>
    <cellStyle name="Normal 4 4 2 2 2 6" xfId="21528"/>
    <cellStyle name="Normal 4 4 2 2 2 7" xfId="42320"/>
    <cellStyle name="Normal 4 4 2 2 3" xfId="1742"/>
    <cellStyle name="Normal 4 4 2 2 3 2" xfId="4231"/>
    <cellStyle name="Normal 4 4 2 2 3 2 2" xfId="9487"/>
    <cellStyle name="Normal 4 4 2 2 3 2 2 2" xfId="19755"/>
    <cellStyle name="Normal 4 4 2 2 3 2 2 2 2" xfId="40284"/>
    <cellStyle name="Normal 4 4 2 2 3 2 2 3" xfId="30019"/>
    <cellStyle name="Normal 4 4 2 2 3 2 3" xfId="14499"/>
    <cellStyle name="Normal 4 4 2 2 3 2 3 2" xfId="35028"/>
    <cellStyle name="Normal 4 4 2 2 3 2 4" xfId="24763"/>
    <cellStyle name="Normal 4 4 2 2 3 2 5" xfId="45555"/>
    <cellStyle name="Normal 4 4 2 2 3 3" xfId="6999"/>
    <cellStyle name="Normal 4 4 2 2 3 3 2" xfId="17267"/>
    <cellStyle name="Normal 4 4 2 2 3 3 2 2" xfId="37796"/>
    <cellStyle name="Normal 4 4 2 2 3 3 3" xfId="27531"/>
    <cellStyle name="Normal 4 4 2 2 3 4" xfId="12011"/>
    <cellStyle name="Normal 4 4 2 2 3 4 2" xfId="32540"/>
    <cellStyle name="Normal 4 4 2 2 3 5" xfId="22275"/>
    <cellStyle name="Normal 4 4 2 2 3 6" xfId="43067"/>
    <cellStyle name="Normal 4 4 2 2 4" xfId="2986"/>
    <cellStyle name="Normal 4 4 2 2 4 2" xfId="8242"/>
    <cellStyle name="Normal 4 4 2 2 4 2 2" xfId="18510"/>
    <cellStyle name="Normal 4 4 2 2 4 2 2 2" xfId="39039"/>
    <cellStyle name="Normal 4 4 2 2 4 2 3" xfId="28774"/>
    <cellStyle name="Normal 4 4 2 2 4 3" xfId="13254"/>
    <cellStyle name="Normal 4 4 2 2 4 3 2" xfId="33783"/>
    <cellStyle name="Normal 4 4 2 2 4 4" xfId="23518"/>
    <cellStyle name="Normal 4 4 2 2 4 5" xfId="44310"/>
    <cellStyle name="Normal 4 4 2 2 5" xfId="5754"/>
    <cellStyle name="Normal 4 4 2 2 5 2" xfId="16022"/>
    <cellStyle name="Normal 4 4 2 2 5 2 2" xfId="36551"/>
    <cellStyle name="Normal 4 4 2 2 5 3" xfId="26286"/>
    <cellStyle name="Normal 4 4 2 2 6" xfId="10766"/>
    <cellStyle name="Normal 4 4 2 2 6 2" xfId="31295"/>
    <cellStyle name="Normal 4 4 2 2 7" xfId="21030"/>
    <cellStyle name="Normal 4 4 2 2 8" xfId="41822"/>
    <cellStyle name="Normal 4 4 2 3" xfId="743"/>
    <cellStyle name="Normal 4 4 2 3 2" xfId="1992"/>
    <cellStyle name="Normal 4 4 2 3 2 2" xfId="4480"/>
    <cellStyle name="Normal 4 4 2 3 2 2 2" xfId="9736"/>
    <cellStyle name="Normal 4 4 2 3 2 2 2 2" xfId="20004"/>
    <cellStyle name="Normal 4 4 2 3 2 2 2 2 2" xfId="40533"/>
    <cellStyle name="Normal 4 4 2 3 2 2 2 3" xfId="30268"/>
    <cellStyle name="Normal 4 4 2 3 2 2 3" xfId="14748"/>
    <cellStyle name="Normal 4 4 2 3 2 2 3 2" xfId="35277"/>
    <cellStyle name="Normal 4 4 2 3 2 2 4" xfId="25012"/>
    <cellStyle name="Normal 4 4 2 3 2 2 5" xfId="45804"/>
    <cellStyle name="Normal 4 4 2 3 2 3" xfId="7248"/>
    <cellStyle name="Normal 4 4 2 3 2 3 2" xfId="17516"/>
    <cellStyle name="Normal 4 4 2 3 2 3 2 2" xfId="38045"/>
    <cellStyle name="Normal 4 4 2 3 2 3 3" xfId="27780"/>
    <cellStyle name="Normal 4 4 2 3 2 4" xfId="12260"/>
    <cellStyle name="Normal 4 4 2 3 2 4 2" xfId="32789"/>
    <cellStyle name="Normal 4 4 2 3 2 5" xfId="22524"/>
    <cellStyle name="Normal 4 4 2 3 2 6" xfId="43316"/>
    <cellStyle name="Normal 4 4 2 3 3" xfId="3235"/>
    <cellStyle name="Normal 4 4 2 3 3 2" xfId="8491"/>
    <cellStyle name="Normal 4 4 2 3 3 2 2" xfId="18759"/>
    <cellStyle name="Normal 4 4 2 3 3 2 2 2" xfId="39288"/>
    <cellStyle name="Normal 4 4 2 3 3 2 3" xfId="29023"/>
    <cellStyle name="Normal 4 4 2 3 3 3" xfId="13503"/>
    <cellStyle name="Normal 4 4 2 3 3 3 2" xfId="34032"/>
    <cellStyle name="Normal 4 4 2 3 3 4" xfId="23767"/>
    <cellStyle name="Normal 4 4 2 3 3 5" xfId="44559"/>
    <cellStyle name="Normal 4 4 2 3 4" xfId="6003"/>
    <cellStyle name="Normal 4 4 2 3 4 2" xfId="16271"/>
    <cellStyle name="Normal 4 4 2 3 4 2 2" xfId="36800"/>
    <cellStyle name="Normal 4 4 2 3 4 3" xfId="26535"/>
    <cellStyle name="Normal 4 4 2 3 5" xfId="11015"/>
    <cellStyle name="Normal 4 4 2 3 5 2" xfId="31544"/>
    <cellStyle name="Normal 4 4 2 3 6" xfId="21279"/>
    <cellStyle name="Normal 4 4 2 3 7" xfId="42071"/>
    <cellStyle name="Normal 4 4 2 4" xfId="1240"/>
    <cellStyle name="Normal 4 4 2 4 2" xfId="2489"/>
    <cellStyle name="Normal 4 4 2 4 2 2" xfId="4977"/>
    <cellStyle name="Normal 4 4 2 4 2 2 2" xfId="10233"/>
    <cellStyle name="Normal 4 4 2 4 2 2 2 2" xfId="20501"/>
    <cellStyle name="Normal 4 4 2 4 2 2 2 2 2" xfId="41030"/>
    <cellStyle name="Normal 4 4 2 4 2 2 2 3" xfId="30765"/>
    <cellStyle name="Normal 4 4 2 4 2 2 3" xfId="15245"/>
    <cellStyle name="Normal 4 4 2 4 2 2 3 2" xfId="35774"/>
    <cellStyle name="Normal 4 4 2 4 2 2 4" xfId="25509"/>
    <cellStyle name="Normal 4 4 2 4 2 2 5" xfId="46301"/>
    <cellStyle name="Normal 4 4 2 4 2 3" xfId="7745"/>
    <cellStyle name="Normal 4 4 2 4 2 3 2" xfId="18013"/>
    <cellStyle name="Normal 4 4 2 4 2 3 2 2" xfId="38542"/>
    <cellStyle name="Normal 4 4 2 4 2 3 3" xfId="28277"/>
    <cellStyle name="Normal 4 4 2 4 2 4" xfId="12757"/>
    <cellStyle name="Normal 4 4 2 4 2 4 2" xfId="33286"/>
    <cellStyle name="Normal 4 4 2 4 2 5" xfId="23021"/>
    <cellStyle name="Normal 4 4 2 4 2 6" xfId="43813"/>
    <cellStyle name="Normal 4 4 2 4 3" xfId="3732"/>
    <cellStyle name="Normal 4 4 2 4 3 2" xfId="8988"/>
    <cellStyle name="Normal 4 4 2 4 3 2 2" xfId="19256"/>
    <cellStyle name="Normal 4 4 2 4 3 2 2 2" xfId="39785"/>
    <cellStyle name="Normal 4 4 2 4 3 2 3" xfId="29520"/>
    <cellStyle name="Normal 4 4 2 4 3 3" xfId="14000"/>
    <cellStyle name="Normal 4 4 2 4 3 3 2" xfId="34529"/>
    <cellStyle name="Normal 4 4 2 4 3 4" xfId="24264"/>
    <cellStyle name="Normal 4 4 2 4 3 5" xfId="45056"/>
    <cellStyle name="Normal 4 4 2 4 4" xfId="6500"/>
    <cellStyle name="Normal 4 4 2 4 4 2" xfId="16768"/>
    <cellStyle name="Normal 4 4 2 4 4 2 2" xfId="37297"/>
    <cellStyle name="Normal 4 4 2 4 4 3" xfId="27032"/>
    <cellStyle name="Normal 4 4 2 4 5" xfId="11512"/>
    <cellStyle name="Normal 4 4 2 4 5 2" xfId="32041"/>
    <cellStyle name="Normal 4 4 2 4 6" xfId="21776"/>
    <cellStyle name="Normal 4 4 2 4 7" xfId="42568"/>
    <cellStyle name="Normal 4 4 2 5" xfId="1493"/>
    <cellStyle name="Normal 4 4 2 5 2" xfId="3982"/>
    <cellStyle name="Normal 4 4 2 5 2 2" xfId="9238"/>
    <cellStyle name="Normal 4 4 2 5 2 2 2" xfId="19506"/>
    <cellStyle name="Normal 4 4 2 5 2 2 2 2" xfId="40035"/>
    <cellStyle name="Normal 4 4 2 5 2 2 3" xfId="29770"/>
    <cellStyle name="Normal 4 4 2 5 2 3" xfId="14250"/>
    <cellStyle name="Normal 4 4 2 5 2 3 2" xfId="34779"/>
    <cellStyle name="Normal 4 4 2 5 2 4" xfId="24514"/>
    <cellStyle name="Normal 4 4 2 5 2 5" xfId="45306"/>
    <cellStyle name="Normal 4 4 2 5 3" xfId="6750"/>
    <cellStyle name="Normal 4 4 2 5 3 2" xfId="17018"/>
    <cellStyle name="Normal 4 4 2 5 3 2 2" xfId="37547"/>
    <cellStyle name="Normal 4 4 2 5 3 3" xfId="27282"/>
    <cellStyle name="Normal 4 4 2 5 4" xfId="11762"/>
    <cellStyle name="Normal 4 4 2 5 4 2" xfId="32291"/>
    <cellStyle name="Normal 4 4 2 5 5" xfId="22026"/>
    <cellStyle name="Normal 4 4 2 5 6" xfId="42818"/>
    <cellStyle name="Normal 4 4 2 6" xfId="2737"/>
    <cellStyle name="Normal 4 4 2 6 2" xfId="7993"/>
    <cellStyle name="Normal 4 4 2 6 2 2" xfId="18261"/>
    <cellStyle name="Normal 4 4 2 6 2 2 2" xfId="38790"/>
    <cellStyle name="Normal 4 4 2 6 2 3" xfId="28525"/>
    <cellStyle name="Normal 4 4 2 6 3" xfId="13005"/>
    <cellStyle name="Normal 4 4 2 6 3 2" xfId="33534"/>
    <cellStyle name="Normal 4 4 2 6 4" xfId="23269"/>
    <cellStyle name="Normal 4 4 2 6 5" xfId="44061"/>
    <cellStyle name="Normal 4 4 2 7" xfId="5505"/>
    <cellStyle name="Normal 4 4 2 7 2" xfId="15773"/>
    <cellStyle name="Normal 4 4 2 7 2 2" xfId="36302"/>
    <cellStyle name="Normal 4 4 2 7 3" xfId="26037"/>
    <cellStyle name="Normal 4 4 2 7 4" xfId="41573"/>
    <cellStyle name="Normal 4 4 2 8" xfId="5257"/>
    <cellStyle name="Normal 4 4 2 8 2" xfId="15525"/>
    <cellStyle name="Normal 4 4 2 8 2 2" xfId="36054"/>
    <cellStyle name="Normal 4 4 2 8 3" xfId="25789"/>
    <cellStyle name="Normal 4 4 2 9" xfId="10517"/>
    <cellStyle name="Normal 4 4 2 9 2" xfId="31046"/>
    <cellStyle name="Normal 4 4 3" xfId="374"/>
    <cellStyle name="Normal 4 4 3 2" xfId="875"/>
    <cellStyle name="Normal 4 4 3 2 2" xfId="2124"/>
    <cellStyle name="Normal 4 4 3 2 2 2" xfId="4612"/>
    <cellStyle name="Normal 4 4 3 2 2 2 2" xfId="9868"/>
    <cellStyle name="Normal 4 4 3 2 2 2 2 2" xfId="20136"/>
    <cellStyle name="Normal 4 4 3 2 2 2 2 2 2" xfId="40665"/>
    <cellStyle name="Normal 4 4 3 2 2 2 2 3" xfId="30400"/>
    <cellStyle name="Normal 4 4 3 2 2 2 3" xfId="14880"/>
    <cellStyle name="Normal 4 4 3 2 2 2 3 2" xfId="35409"/>
    <cellStyle name="Normal 4 4 3 2 2 2 4" xfId="25144"/>
    <cellStyle name="Normal 4 4 3 2 2 2 5" xfId="45936"/>
    <cellStyle name="Normal 4 4 3 2 2 3" xfId="7380"/>
    <cellStyle name="Normal 4 4 3 2 2 3 2" xfId="17648"/>
    <cellStyle name="Normal 4 4 3 2 2 3 2 2" xfId="38177"/>
    <cellStyle name="Normal 4 4 3 2 2 3 3" xfId="27912"/>
    <cellStyle name="Normal 4 4 3 2 2 4" xfId="12392"/>
    <cellStyle name="Normal 4 4 3 2 2 4 2" xfId="32921"/>
    <cellStyle name="Normal 4 4 3 2 2 5" xfId="22656"/>
    <cellStyle name="Normal 4 4 3 2 2 6" xfId="43448"/>
    <cellStyle name="Normal 4 4 3 2 3" xfId="3367"/>
    <cellStyle name="Normal 4 4 3 2 3 2" xfId="8623"/>
    <cellStyle name="Normal 4 4 3 2 3 2 2" xfId="18891"/>
    <cellStyle name="Normal 4 4 3 2 3 2 2 2" xfId="39420"/>
    <cellStyle name="Normal 4 4 3 2 3 2 3" xfId="29155"/>
    <cellStyle name="Normal 4 4 3 2 3 3" xfId="13635"/>
    <cellStyle name="Normal 4 4 3 2 3 3 2" xfId="34164"/>
    <cellStyle name="Normal 4 4 3 2 3 4" xfId="23899"/>
    <cellStyle name="Normal 4 4 3 2 3 5" xfId="44691"/>
    <cellStyle name="Normal 4 4 3 2 4" xfId="6135"/>
    <cellStyle name="Normal 4 4 3 2 4 2" xfId="16403"/>
    <cellStyle name="Normal 4 4 3 2 4 2 2" xfId="36932"/>
    <cellStyle name="Normal 4 4 3 2 4 3" xfId="26667"/>
    <cellStyle name="Normal 4 4 3 2 5" xfId="11147"/>
    <cellStyle name="Normal 4 4 3 2 5 2" xfId="31676"/>
    <cellStyle name="Normal 4 4 3 2 6" xfId="21411"/>
    <cellStyle name="Normal 4 4 3 2 7" xfId="42203"/>
    <cellStyle name="Normal 4 4 3 3" xfId="1625"/>
    <cellStyle name="Normal 4 4 3 3 2" xfId="4114"/>
    <cellStyle name="Normal 4 4 3 3 2 2" xfId="9370"/>
    <cellStyle name="Normal 4 4 3 3 2 2 2" xfId="19638"/>
    <cellStyle name="Normal 4 4 3 3 2 2 2 2" xfId="40167"/>
    <cellStyle name="Normal 4 4 3 3 2 2 3" xfId="29902"/>
    <cellStyle name="Normal 4 4 3 3 2 3" xfId="14382"/>
    <cellStyle name="Normal 4 4 3 3 2 3 2" xfId="34911"/>
    <cellStyle name="Normal 4 4 3 3 2 4" xfId="24646"/>
    <cellStyle name="Normal 4 4 3 3 2 5" xfId="45438"/>
    <cellStyle name="Normal 4 4 3 3 3" xfId="6882"/>
    <cellStyle name="Normal 4 4 3 3 3 2" xfId="17150"/>
    <cellStyle name="Normal 4 4 3 3 3 2 2" xfId="37679"/>
    <cellStyle name="Normal 4 4 3 3 3 3" xfId="27414"/>
    <cellStyle name="Normal 4 4 3 3 4" xfId="11894"/>
    <cellStyle name="Normal 4 4 3 3 4 2" xfId="32423"/>
    <cellStyle name="Normal 4 4 3 3 5" xfId="22158"/>
    <cellStyle name="Normal 4 4 3 3 6" xfId="42950"/>
    <cellStyle name="Normal 4 4 3 4" xfId="2869"/>
    <cellStyle name="Normal 4 4 3 4 2" xfId="8125"/>
    <cellStyle name="Normal 4 4 3 4 2 2" xfId="18393"/>
    <cellStyle name="Normal 4 4 3 4 2 2 2" xfId="38922"/>
    <cellStyle name="Normal 4 4 3 4 2 3" xfId="28657"/>
    <cellStyle name="Normal 4 4 3 4 3" xfId="13137"/>
    <cellStyle name="Normal 4 4 3 4 3 2" xfId="33666"/>
    <cellStyle name="Normal 4 4 3 4 4" xfId="23401"/>
    <cellStyle name="Normal 4 4 3 4 5" xfId="44193"/>
    <cellStyle name="Normal 4 4 3 5" xfId="5637"/>
    <cellStyle name="Normal 4 4 3 5 2" xfId="15905"/>
    <cellStyle name="Normal 4 4 3 5 2 2" xfId="36434"/>
    <cellStyle name="Normal 4 4 3 5 3" xfId="26169"/>
    <cellStyle name="Normal 4 4 3 6" xfId="10649"/>
    <cellStyle name="Normal 4 4 3 6 2" xfId="31178"/>
    <cellStyle name="Normal 4 4 3 7" xfId="20913"/>
    <cellStyle name="Normal 4 4 3 8" xfId="41705"/>
    <cellStyle name="Normal 4 4 4" xfId="626"/>
    <cellStyle name="Normal 4 4 4 2" xfId="1875"/>
    <cellStyle name="Normal 4 4 4 2 2" xfId="4363"/>
    <cellStyle name="Normal 4 4 4 2 2 2" xfId="9619"/>
    <cellStyle name="Normal 4 4 4 2 2 2 2" xfId="19887"/>
    <cellStyle name="Normal 4 4 4 2 2 2 2 2" xfId="40416"/>
    <cellStyle name="Normal 4 4 4 2 2 2 3" xfId="30151"/>
    <cellStyle name="Normal 4 4 4 2 2 3" xfId="14631"/>
    <cellStyle name="Normal 4 4 4 2 2 3 2" xfId="35160"/>
    <cellStyle name="Normal 4 4 4 2 2 4" xfId="24895"/>
    <cellStyle name="Normal 4 4 4 2 2 5" xfId="45687"/>
    <cellStyle name="Normal 4 4 4 2 3" xfId="7131"/>
    <cellStyle name="Normal 4 4 4 2 3 2" xfId="17399"/>
    <cellStyle name="Normal 4 4 4 2 3 2 2" xfId="37928"/>
    <cellStyle name="Normal 4 4 4 2 3 3" xfId="27663"/>
    <cellStyle name="Normal 4 4 4 2 4" xfId="12143"/>
    <cellStyle name="Normal 4 4 4 2 4 2" xfId="32672"/>
    <cellStyle name="Normal 4 4 4 2 5" xfId="22407"/>
    <cellStyle name="Normal 4 4 4 2 6" xfId="43199"/>
    <cellStyle name="Normal 4 4 4 3" xfId="3118"/>
    <cellStyle name="Normal 4 4 4 3 2" xfId="8374"/>
    <cellStyle name="Normal 4 4 4 3 2 2" xfId="18642"/>
    <cellStyle name="Normal 4 4 4 3 2 2 2" xfId="39171"/>
    <cellStyle name="Normal 4 4 4 3 2 3" xfId="28906"/>
    <cellStyle name="Normal 4 4 4 3 3" xfId="13386"/>
    <cellStyle name="Normal 4 4 4 3 3 2" xfId="33915"/>
    <cellStyle name="Normal 4 4 4 3 4" xfId="23650"/>
    <cellStyle name="Normal 4 4 4 3 5" xfId="44442"/>
    <cellStyle name="Normal 4 4 4 4" xfId="5886"/>
    <cellStyle name="Normal 4 4 4 4 2" xfId="16154"/>
    <cellStyle name="Normal 4 4 4 4 2 2" xfId="36683"/>
    <cellStyle name="Normal 4 4 4 4 3" xfId="26418"/>
    <cellStyle name="Normal 4 4 4 5" xfId="10898"/>
    <cellStyle name="Normal 4 4 4 5 2" xfId="31427"/>
    <cellStyle name="Normal 4 4 4 6" xfId="21162"/>
    <cellStyle name="Normal 4 4 4 7" xfId="41954"/>
    <cellStyle name="Normal 4 4 5" xfId="1123"/>
    <cellStyle name="Normal 4 4 5 2" xfId="2372"/>
    <cellStyle name="Normal 4 4 5 2 2" xfId="4860"/>
    <cellStyle name="Normal 4 4 5 2 2 2" xfId="10116"/>
    <cellStyle name="Normal 4 4 5 2 2 2 2" xfId="20384"/>
    <cellStyle name="Normal 4 4 5 2 2 2 2 2" xfId="40913"/>
    <cellStyle name="Normal 4 4 5 2 2 2 3" xfId="30648"/>
    <cellStyle name="Normal 4 4 5 2 2 3" xfId="15128"/>
    <cellStyle name="Normal 4 4 5 2 2 3 2" xfId="35657"/>
    <cellStyle name="Normal 4 4 5 2 2 4" xfId="25392"/>
    <cellStyle name="Normal 4 4 5 2 2 5" xfId="46184"/>
    <cellStyle name="Normal 4 4 5 2 3" xfId="7628"/>
    <cellStyle name="Normal 4 4 5 2 3 2" xfId="17896"/>
    <cellStyle name="Normal 4 4 5 2 3 2 2" xfId="38425"/>
    <cellStyle name="Normal 4 4 5 2 3 3" xfId="28160"/>
    <cellStyle name="Normal 4 4 5 2 4" xfId="12640"/>
    <cellStyle name="Normal 4 4 5 2 4 2" xfId="33169"/>
    <cellStyle name="Normal 4 4 5 2 5" xfId="22904"/>
    <cellStyle name="Normal 4 4 5 2 6" xfId="43696"/>
    <cellStyle name="Normal 4 4 5 3" xfId="3615"/>
    <cellStyle name="Normal 4 4 5 3 2" xfId="8871"/>
    <cellStyle name="Normal 4 4 5 3 2 2" xfId="19139"/>
    <cellStyle name="Normal 4 4 5 3 2 2 2" xfId="39668"/>
    <cellStyle name="Normal 4 4 5 3 2 3" xfId="29403"/>
    <cellStyle name="Normal 4 4 5 3 3" xfId="13883"/>
    <cellStyle name="Normal 4 4 5 3 3 2" xfId="34412"/>
    <cellStyle name="Normal 4 4 5 3 4" xfId="24147"/>
    <cellStyle name="Normal 4 4 5 3 5" xfId="44939"/>
    <cellStyle name="Normal 4 4 5 4" xfId="6383"/>
    <cellStyle name="Normal 4 4 5 4 2" xfId="16651"/>
    <cellStyle name="Normal 4 4 5 4 2 2" xfId="37180"/>
    <cellStyle name="Normal 4 4 5 4 3" xfId="26915"/>
    <cellStyle name="Normal 4 4 5 5" xfId="11395"/>
    <cellStyle name="Normal 4 4 5 5 2" xfId="31924"/>
    <cellStyle name="Normal 4 4 5 6" xfId="21659"/>
    <cellStyle name="Normal 4 4 5 7" xfId="42451"/>
    <cellStyle name="Normal 4 4 6" xfId="1376"/>
    <cellStyle name="Normal 4 4 6 2" xfId="3865"/>
    <cellStyle name="Normal 4 4 6 2 2" xfId="9121"/>
    <cellStyle name="Normal 4 4 6 2 2 2" xfId="19389"/>
    <cellStyle name="Normal 4 4 6 2 2 2 2" xfId="39918"/>
    <cellStyle name="Normal 4 4 6 2 2 3" xfId="29653"/>
    <cellStyle name="Normal 4 4 6 2 3" xfId="14133"/>
    <cellStyle name="Normal 4 4 6 2 3 2" xfId="34662"/>
    <cellStyle name="Normal 4 4 6 2 4" xfId="24397"/>
    <cellStyle name="Normal 4 4 6 2 5" xfId="45189"/>
    <cellStyle name="Normal 4 4 6 3" xfId="6633"/>
    <cellStyle name="Normal 4 4 6 3 2" xfId="16901"/>
    <cellStyle name="Normal 4 4 6 3 2 2" xfId="37430"/>
    <cellStyle name="Normal 4 4 6 3 3" xfId="27165"/>
    <cellStyle name="Normal 4 4 6 4" xfId="11645"/>
    <cellStyle name="Normal 4 4 6 4 2" xfId="32174"/>
    <cellStyle name="Normal 4 4 6 5" xfId="21909"/>
    <cellStyle name="Normal 4 4 6 6" xfId="42701"/>
    <cellStyle name="Normal 4 4 7" xfId="2620"/>
    <cellStyle name="Normal 4 4 7 2" xfId="7876"/>
    <cellStyle name="Normal 4 4 7 2 2" xfId="18144"/>
    <cellStyle name="Normal 4 4 7 2 2 2" xfId="38673"/>
    <cellStyle name="Normal 4 4 7 2 3" xfId="28408"/>
    <cellStyle name="Normal 4 4 7 3" xfId="12888"/>
    <cellStyle name="Normal 4 4 7 3 2" xfId="33417"/>
    <cellStyle name="Normal 4 4 7 4" xfId="23152"/>
    <cellStyle name="Normal 4 4 7 5" xfId="43944"/>
    <cellStyle name="Normal 4 4 8" xfId="5388"/>
    <cellStyle name="Normal 4 4 8 2" xfId="15656"/>
    <cellStyle name="Normal 4 4 8 2 2" xfId="36185"/>
    <cellStyle name="Normal 4 4 8 3" xfId="25920"/>
    <cellStyle name="Normal 4 4 8 4" xfId="41456"/>
    <cellStyle name="Normal 4 4 9" xfId="5140"/>
    <cellStyle name="Normal 4 4 9 2" xfId="15408"/>
    <cellStyle name="Normal 4 4 9 2 2" xfId="35937"/>
    <cellStyle name="Normal 4 4 9 3" xfId="25672"/>
    <cellStyle name="Normal 4 5" xfId="166"/>
    <cellStyle name="Normal 4 5 10" xfId="20709"/>
    <cellStyle name="Normal 4 5 11" xfId="41253"/>
    <cellStyle name="Normal 4 5 2" xfId="419"/>
    <cellStyle name="Normal 4 5 2 2" xfId="920"/>
    <cellStyle name="Normal 4 5 2 2 2" xfId="2169"/>
    <cellStyle name="Normal 4 5 2 2 2 2" xfId="4657"/>
    <cellStyle name="Normal 4 5 2 2 2 2 2" xfId="9913"/>
    <cellStyle name="Normal 4 5 2 2 2 2 2 2" xfId="20181"/>
    <cellStyle name="Normal 4 5 2 2 2 2 2 2 2" xfId="40710"/>
    <cellStyle name="Normal 4 5 2 2 2 2 2 3" xfId="30445"/>
    <cellStyle name="Normal 4 5 2 2 2 2 3" xfId="14925"/>
    <cellStyle name="Normal 4 5 2 2 2 2 3 2" xfId="35454"/>
    <cellStyle name="Normal 4 5 2 2 2 2 4" xfId="25189"/>
    <cellStyle name="Normal 4 5 2 2 2 2 5" xfId="45981"/>
    <cellStyle name="Normal 4 5 2 2 2 3" xfId="7425"/>
    <cellStyle name="Normal 4 5 2 2 2 3 2" xfId="17693"/>
    <cellStyle name="Normal 4 5 2 2 2 3 2 2" xfId="38222"/>
    <cellStyle name="Normal 4 5 2 2 2 3 3" xfId="27957"/>
    <cellStyle name="Normal 4 5 2 2 2 4" xfId="12437"/>
    <cellStyle name="Normal 4 5 2 2 2 4 2" xfId="32966"/>
    <cellStyle name="Normal 4 5 2 2 2 5" xfId="22701"/>
    <cellStyle name="Normal 4 5 2 2 2 6" xfId="43493"/>
    <cellStyle name="Normal 4 5 2 2 3" xfId="3412"/>
    <cellStyle name="Normal 4 5 2 2 3 2" xfId="8668"/>
    <cellStyle name="Normal 4 5 2 2 3 2 2" xfId="18936"/>
    <cellStyle name="Normal 4 5 2 2 3 2 2 2" xfId="39465"/>
    <cellStyle name="Normal 4 5 2 2 3 2 3" xfId="29200"/>
    <cellStyle name="Normal 4 5 2 2 3 3" xfId="13680"/>
    <cellStyle name="Normal 4 5 2 2 3 3 2" xfId="34209"/>
    <cellStyle name="Normal 4 5 2 2 3 4" xfId="23944"/>
    <cellStyle name="Normal 4 5 2 2 3 5" xfId="44736"/>
    <cellStyle name="Normal 4 5 2 2 4" xfId="6180"/>
    <cellStyle name="Normal 4 5 2 2 4 2" xfId="16448"/>
    <cellStyle name="Normal 4 5 2 2 4 2 2" xfId="36977"/>
    <cellStyle name="Normal 4 5 2 2 4 3" xfId="26712"/>
    <cellStyle name="Normal 4 5 2 2 5" xfId="11192"/>
    <cellStyle name="Normal 4 5 2 2 5 2" xfId="31721"/>
    <cellStyle name="Normal 4 5 2 2 6" xfId="21456"/>
    <cellStyle name="Normal 4 5 2 2 7" xfId="42248"/>
    <cellStyle name="Normal 4 5 2 3" xfId="1670"/>
    <cellStyle name="Normal 4 5 2 3 2" xfId="4159"/>
    <cellStyle name="Normal 4 5 2 3 2 2" xfId="9415"/>
    <cellStyle name="Normal 4 5 2 3 2 2 2" xfId="19683"/>
    <cellStyle name="Normal 4 5 2 3 2 2 2 2" xfId="40212"/>
    <cellStyle name="Normal 4 5 2 3 2 2 3" xfId="29947"/>
    <cellStyle name="Normal 4 5 2 3 2 3" xfId="14427"/>
    <cellStyle name="Normal 4 5 2 3 2 3 2" xfId="34956"/>
    <cellStyle name="Normal 4 5 2 3 2 4" xfId="24691"/>
    <cellStyle name="Normal 4 5 2 3 2 5" xfId="45483"/>
    <cellStyle name="Normal 4 5 2 3 3" xfId="6927"/>
    <cellStyle name="Normal 4 5 2 3 3 2" xfId="17195"/>
    <cellStyle name="Normal 4 5 2 3 3 2 2" xfId="37724"/>
    <cellStyle name="Normal 4 5 2 3 3 3" xfId="27459"/>
    <cellStyle name="Normal 4 5 2 3 4" xfId="11939"/>
    <cellStyle name="Normal 4 5 2 3 4 2" xfId="32468"/>
    <cellStyle name="Normal 4 5 2 3 5" xfId="22203"/>
    <cellStyle name="Normal 4 5 2 3 6" xfId="42995"/>
    <cellStyle name="Normal 4 5 2 4" xfId="2914"/>
    <cellStyle name="Normal 4 5 2 4 2" xfId="8170"/>
    <cellStyle name="Normal 4 5 2 4 2 2" xfId="18438"/>
    <cellStyle name="Normal 4 5 2 4 2 2 2" xfId="38967"/>
    <cellStyle name="Normal 4 5 2 4 2 3" xfId="28702"/>
    <cellStyle name="Normal 4 5 2 4 3" xfId="13182"/>
    <cellStyle name="Normal 4 5 2 4 3 2" xfId="33711"/>
    <cellStyle name="Normal 4 5 2 4 4" xfId="23446"/>
    <cellStyle name="Normal 4 5 2 4 5" xfId="44238"/>
    <cellStyle name="Normal 4 5 2 5" xfId="5682"/>
    <cellStyle name="Normal 4 5 2 5 2" xfId="15950"/>
    <cellStyle name="Normal 4 5 2 5 2 2" xfId="36479"/>
    <cellStyle name="Normal 4 5 2 5 3" xfId="26214"/>
    <cellStyle name="Normal 4 5 2 6" xfId="10694"/>
    <cellStyle name="Normal 4 5 2 6 2" xfId="31223"/>
    <cellStyle name="Normal 4 5 2 7" xfId="20958"/>
    <cellStyle name="Normal 4 5 2 8" xfId="41750"/>
    <cellStyle name="Normal 4 5 3" xfId="671"/>
    <cellStyle name="Normal 4 5 3 2" xfId="1920"/>
    <cellStyle name="Normal 4 5 3 2 2" xfId="4408"/>
    <cellStyle name="Normal 4 5 3 2 2 2" xfId="9664"/>
    <cellStyle name="Normal 4 5 3 2 2 2 2" xfId="19932"/>
    <cellStyle name="Normal 4 5 3 2 2 2 2 2" xfId="40461"/>
    <cellStyle name="Normal 4 5 3 2 2 2 3" xfId="30196"/>
    <cellStyle name="Normal 4 5 3 2 2 3" xfId="14676"/>
    <cellStyle name="Normal 4 5 3 2 2 3 2" xfId="35205"/>
    <cellStyle name="Normal 4 5 3 2 2 4" xfId="24940"/>
    <cellStyle name="Normal 4 5 3 2 2 5" xfId="45732"/>
    <cellStyle name="Normal 4 5 3 2 3" xfId="7176"/>
    <cellStyle name="Normal 4 5 3 2 3 2" xfId="17444"/>
    <cellStyle name="Normal 4 5 3 2 3 2 2" xfId="37973"/>
    <cellStyle name="Normal 4 5 3 2 3 3" xfId="27708"/>
    <cellStyle name="Normal 4 5 3 2 4" xfId="12188"/>
    <cellStyle name="Normal 4 5 3 2 4 2" xfId="32717"/>
    <cellStyle name="Normal 4 5 3 2 5" xfId="22452"/>
    <cellStyle name="Normal 4 5 3 2 6" xfId="43244"/>
    <cellStyle name="Normal 4 5 3 3" xfId="3163"/>
    <cellStyle name="Normal 4 5 3 3 2" xfId="8419"/>
    <cellStyle name="Normal 4 5 3 3 2 2" xfId="18687"/>
    <cellStyle name="Normal 4 5 3 3 2 2 2" xfId="39216"/>
    <cellStyle name="Normal 4 5 3 3 2 3" xfId="28951"/>
    <cellStyle name="Normal 4 5 3 3 3" xfId="13431"/>
    <cellStyle name="Normal 4 5 3 3 3 2" xfId="33960"/>
    <cellStyle name="Normal 4 5 3 3 4" xfId="23695"/>
    <cellStyle name="Normal 4 5 3 3 5" xfId="44487"/>
    <cellStyle name="Normal 4 5 3 4" xfId="5931"/>
    <cellStyle name="Normal 4 5 3 4 2" xfId="16199"/>
    <cellStyle name="Normal 4 5 3 4 2 2" xfId="36728"/>
    <cellStyle name="Normal 4 5 3 4 3" xfId="26463"/>
    <cellStyle name="Normal 4 5 3 5" xfId="10943"/>
    <cellStyle name="Normal 4 5 3 5 2" xfId="31472"/>
    <cellStyle name="Normal 4 5 3 6" xfId="21207"/>
    <cellStyle name="Normal 4 5 3 7" xfId="41999"/>
    <cellStyle name="Normal 4 5 4" xfId="1168"/>
    <cellStyle name="Normal 4 5 4 2" xfId="2417"/>
    <cellStyle name="Normal 4 5 4 2 2" xfId="4905"/>
    <cellStyle name="Normal 4 5 4 2 2 2" xfId="10161"/>
    <cellStyle name="Normal 4 5 4 2 2 2 2" xfId="20429"/>
    <cellStyle name="Normal 4 5 4 2 2 2 2 2" xfId="40958"/>
    <cellStyle name="Normal 4 5 4 2 2 2 3" xfId="30693"/>
    <cellStyle name="Normal 4 5 4 2 2 3" xfId="15173"/>
    <cellStyle name="Normal 4 5 4 2 2 3 2" xfId="35702"/>
    <cellStyle name="Normal 4 5 4 2 2 4" xfId="25437"/>
    <cellStyle name="Normal 4 5 4 2 2 5" xfId="46229"/>
    <cellStyle name="Normal 4 5 4 2 3" xfId="7673"/>
    <cellStyle name="Normal 4 5 4 2 3 2" xfId="17941"/>
    <cellStyle name="Normal 4 5 4 2 3 2 2" xfId="38470"/>
    <cellStyle name="Normal 4 5 4 2 3 3" xfId="28205"/>
    <cellStyle name="Normal 4 5 4 2 4" xfId="12685"/>
    <cellStyle name="Normal 4 5 4 2 4 2" xfId="33214"/>
    <cellStyle name="Normal 4 5 4 2 5" xfId="22949"/>
    <cellStyle name="Normal 4 5 4 2 6" xfId="43741"/>
    <cellStyle name="Normal 4 5 4 3" xfId="3660"/>
    <cellStyle name="Normal 4 5 4 3 2" xfId="8916"/>
    <cellStyle name="Normal 4 5 4 3 2 2" xfId="19184"/>
    <cellStyle name="Normal 4 5 4 3 2 2 2" xfId="39713"/>
    <cellStyle name="Normal 4 5 4 3 2 3" xfId="29448"/>
    <cellStyle name="Normal 4 5 4 3 3" xfId="13928"/>
    <cellStyle name="Normal 4 5 4 3 3 2" xfId="34457"/>
    <cellStyle name="Normal 4 5 4 3 4" xfId="24192"/>
    <cellStyle name="Normal 4 5 4 3 5" xfId="44984"/>
    <cellStyle name="Normal 4 5 4 4" xfId="6428"/>
    <cellStyle name="Normal 4 5 4 4 2" xfId="16696"/>
    <cellStyle name="Normal 4 5 4 4 2 2" xfId="37225"/>
    <cellStyle name="Normal 4 5 4 4 3" xfId="26960"/>
    <cellStyle name="Normal 4 5 4 5" xfId="11440"/>
    <cellStyle name="Normal 4 5 4 5 2" xfId="31969"/>
    <cellStyle name="Normal 4 5 4 6" xfId="21704"/>
    <cellStyle name="Normal 4 5 4 7" xfId="42496"/>
    <cellStyle name="Normal 4 5 5" xfId="1421"/>
    <cellStyle name="Normal 4 5 5 2" xfId="3910"/>
    <cellStyle name="Normal 4 5 5 2 2" xfId="9166"/>
    <cellStyle name="Normal 4 5 5 2 2 2" xfId="19434"/>
    <cellStyle name="Normal 4 5 5 2 2 2 2" xfId="39963"/>
    <cellStyle name="Normal 4 5 5 2 2 3" xfId="29698"/>
    <cellStyle name="Normal 4 5 5 2 3" xfId="14178"/>
    <cellStyle name="Normal 4 5 5 2 3 2" xfId="34707"/>
    <cellStyle name="Normal 4 5 5 2 4" xfId="24442"/>
    <cellStyle name="Normal 4 5 5 2 5" xfId="45234"/>
    <cellStyle name="Normal 4 5 5 3" xfId="6678"/>
    <cellStyle name="Normal 4 5 5 3 2" xfId="16946"/>
    <cellStyle name="Normal 4 5 5 3 2 2" xfId="37475"/>
    <cellStyle name="Normal 4 5 5 3 3" xfId="27210"/>
    <cellStyle name="Normal 4 5 5 4" xfId="11690"/>
    <cellStyle name="Normal 4 5 5 4 2" xfId="32219"/>
    <cellStyle name="Normal 4 5 5 5" xfId="21954"/>
    <cellStyle name="Normal 4 5 5 6" xfId="42746"/>
    <cellStyle name="Normal 4 5 6" xfId="2665"/>
    <cellStyle name="Normal 4 5 6 2" xfId="7921"/>
    <cellStyle name="Normal 4 5 6 2 2" xfId="18189"/>
    <cellStyle name="Normal 4 5 6 2 2 2" xfId="38718"/>
    <cellStyle name="Normal 4 5 6 2 3" xfId="28453"/>
    <cellStyle name="Normal 4 5 6 3" xfId="12933"/>
    <cellStyle name="Normal 4 5 6 3 2" xfId="33462"/>
    <cellStyle name="Normal 4 5 6 4" xfId="23197"/>
    <cellStyle name="Normal 4 5 6 5" xfId="43989"/>
    <cellStyle name="Normal 4 5 7" xfId="5433"/>
    <cellStyle name="Normal 4 5 7 2" xfId="15701"/>
    <cellStyle name="Normal 4 5 7 2 2" xfId="36230"/>
    <cellStyle name="Normal 4 5 7 3" xfId="25965"/>
    <cellStyle name="Normal 4 5 7 4" xfId="41501"/>
    <cellStyle name="Normal 4 5 8" xfId="5185"/>
    <cellStyle name="Normal 4 5 8 2" xfId="15453"/>
    <cellStyle name="Normal 4 5 8 2 2" xfId="35982"/>
    <cellStyle name="Normal 4 5 8 3" xfId="25717"/>
    <cellStyle name="Normal 4 5 9" xfId="10445"/>
    <cellStyle name="Normal 4 5 9 2" xfId="30974"/>
    <cellStyle name="Normal 4 6" xfId="314"/>
    <cellStyle name="Normal 4 6 2" xfId="815"/>
    <cellStyle name="Normal 4 6 2 2" xfId="2064"/>
    <cellStyle name="Normal 4 6 2 2 2" xfId="4552"/>
    <cellStyle name="Normal 4 6 2 2 2 2" xfId="9808"/>
    <cellStyle name="Normal 4 6 2 2 2 2 2" xfId="20076"/>
    <cellStyle name="Normal 4 6 2 2 2 2 2 2" xfId="40605"/>
    <cellStyle name="Normal 4 6 2 2 2 2 3" xfId="30340"/>
    <cellStyle name="Normal 4 6 2 2 2 3" xfId="14820"/>
    <cellStyle name="Normal 4 6 2 2 2 3 2" xfId="35349"/>
    <cellStyle name="Normal 4 6 2 2 2 4" xfId="25084"/>
    <cellStyle name="Normal 4 6 2 2 2 5" xfId="45876"/>
    <cellStyle name="Normal 4 6 2 2 3" xfId="7320"/>
    <cellStyle name="Normal 4 6 2 2 3 2" xfId="17588"/>
    <cellStyle name="Normal 4 6 2 2 3 2 2" xfId="38117"/>
    <cellStyle name="Normal 4 6 2 2 3 3" xfId="27852"/>
    <cellStyle name="Normal 4 6 2 2 4" xfId="12332"/>
    <cellStyle name="Normal 4 6 2 2 4 2" xfId="32861"/>
    <cellStyle name="Normal 4 6 2 2 5" xfId="22596"/>
    <cellStyle name="Normal 4 6 2 2 6" xfId="43388"/>
    <cellStyle name="Normal 4 6 2 3" xfId="3307"/>
    <cellStyle name="Normal 4 6 2 3 2" xfId="8563"/>
    <cellStyle name="Normal 4 6 2 3 2 2" xfId="18831"/>
    <cellStyle name="Normal 4 6 2 3 2 2 2" xfId="39360"/>
    <cellStyle name="Normal 4 6 2 3 2 3" xfId="29095"/>
    <cellStyle name="Normal 4 6 2 3 3" xfId="13575"/>
    <cellStyle name="Normal 4 6 2 3 3 2" xfId="34104"/>
    <cellStyle name="Normal 4 6 2 3 4" xfId="23839"/>
    <cellStyle name="Normal 4 6 2 3 5" xfId="44631"/>
    <cellStyle name="Normal 4 6 2 4" xfId="6075"/>
    <cellStyle name="Normal 4 6 2 4 2" xfId="16343"/>
    <cellStyle name="Normal 4 6 2 4 2 2" xfId="36872"/>
    <cellStyle name="Normal 4 6 2 4 3" xfId="26607"/>
    <cellStyle name="Normal 4 6 2 5" xfId="11087"/>
    <cellStyle name="Normal 4 6 2 5 2" xfId="31616"/>
    <cellStyle name="Normal 4 6 2 6" xfId="21351"/>
    <cellStyle name="Normal 4 6 2 7" xfId="42143"/>
    <cellStyle name="Normal 4 6 3" xfId="1565"/>
    <cellStyle name="Normal 4 6 3 2" xfId="4054"/>
    <cellStyle name="Normal 4 6 3 2 2" xfId="9310"/>
    <cellStyle name="Normal 4 6 3 2 2 2" xfId="19578"/>
    <cellStyle name="Normal 4 6 3 2 2 2 2" xfId="40107"/>
    <cellStyle name="Normal 4 6 3 2 2 3" xfId="29842"/>
    <cellStyle name="Normal 4 6 3 2 3" xfId="14322"/>
    <cellStyle name="Normal 4 6 3 2 3 2" xfId="34851"/>
    <cellStyle name="Normal 4 6 3 2 4" xfId="24586"/>
    <cellStyle name="Normal 4 6 3 2 5" xfId="45378"/>
    <cellStyle name="Normal 4 6 3 3" xfId="6822"/>
    <cellStyle name="Normal 4 6 3 3 2" xfId="17090"/>
    <cellStyle name="Normal 4 6 3 3 2 2" xfId="37619"/>
    <cellStyle name="Normal 4 6 3 3 3" xfId="27354"/>
    <cellStyle name="Normal 4 6 3 4" xfId="11834"/>
    <cellStyle name="Normal 4 6 3 4 2" xfId="32363"/>
    <cellStyle name="Normal 4 6 3 5" xfId="22098"/>
    <cellStyle name="Normal 4 6 3 6" xfId="42890"/>
    <cellStyle name="Normal 4 6 4" xfId="2809"/>
    <cellStyle name="Normal 4 6 4 2" xfId="8065"/>
    <cellStyle name="Normal 4 6 4 2 2" xfId="18333"/>
    <cellStyle name="Normal 4 6 4 2 2 2" xfId="38862"/>
    <cellStyle name="Normal 4 6 4 2 3" xfId="28597"/>
    <cellStyle name="Normal 4 6 4 3" xfId="13077"/>
    <cellStyle name="Normal 4 6 4 3 2" xfId="33606"/>
    <cellStyle name="Normal 4 6 4 4" xfId="23341"/>
    <cellStyle name="Normal 4 6 4 5" xfId="44133"/>
    <cellStyle name="Normal 4 6 5" xfId="5577"/>
    <cellStyle name="Normal 4 6 5 2" xfId="15845"/>
    <cellStyle name="Normal 4 6 5 2 2" xfId="36374"/>
    <cellStyle name="Normal 4 6 5 3" xfId="26109"/>
    <cellStyle name="Normal 4 6 6" xfId="10589"/>
    <cellStyle name="Normal 4 6 6 2" xfId="31118"/>
    <cellStyle name="Normal 4 6 7" xfId="20853"/>
    <cellStyle name="Normal 4 6 8" xfId="41645"/>
    <cellStyle name="Normal 4 7" xfId="566"/>
    <cellStyle name="Normal 4 7 2" xfId="1815"/>
    <cellStyle name="Normal 4 7 2 2" xfId="4303"/>
    <cellStyle name="Normal 4 7 2 2 2" xfId="9559"/>
    <cellStyle name="Normal 4 7 2 2 2 2" xfId="19827"/>
    <cellStyle name="Normal 4 7 2 2 2 2 2" xfId="40356"/>
    <cellStyle name="Normal 4 7 2 2 2 3" xfId="30091"/>
    <cellStyle name="Normal 4 7 2 2 3" xfId="14571"/>
    <cellStyle name="Normal 4 7 2 2 3 2" xfId="35100"/>
    <cellStyle name="Normal 4 7 2 2 4" xfId="24835"/>
    <cellStyle name="Normal 4 7 2 2 5" xfId="45627"/>
    <cellStyle name="Normal 4 7 2 3" xfId="7071"/>
    <cellStyle name="Normal 4 7 2 3 2" xfId="17339"/>
    <cellStyle name="Normal 4 7 2 3 2 2" xfId="37868"/>
    <cellStyle name="Normal 4 7 2 3 3" xfId="27603"/>
    <cellStyle name="Normal 4 7 2 4" xfId="12083"/>
    <cellStyle name="Normal 4 7 2 4 2" xfId="32612"/>
    <cellStyle name="Normal 4 7 2 5" xfId="22347"/>
    <cellStyle name="Normal 4 7 2 6" xfId="43139"/>
    <cellStyle name="Normal 4 7 3" xfId="3058"/>
    <cellStyle name="Normal 4 7 3 2" xfId="8314"/>
    <cellStyle name="Normal 4 7 3 2 2" xfId="18582"/>
    <cellStyle name="Normal 4 7 3 2 2 2" xfId="39111"/>
    <cellStyle name="Normal 4 7 3 2 3" xfId="28846"/>
    <cellStyle name="Normal 4 7 3 3" xfId="13326"/>
    <cellStyle name="Normal 4 7 3 3 2" xfId="33855"/>
    <cellStyle name="Normal 4 7 3 4" xfId="23590"/>
    <cellStyle name="Normal 4 7 3 5" xfId="44382"/>
    <cellStyle name="Normal 4 7 4" xfId="5826"/>
    <cellStyle name="Normal 4 7 4 2" xfId="16094"/>
    <cellStyle name="Normal 4 7 4 2 2" xfId="36623"/>
    <cellStyle name="Normal 4 7 4 3" xfId="26358"/>
    <cellStyle name="Normal 4 7 5" xfId="10838"/>
    <cellStyle name="Normal 4 7 5 2" xfId="31367"/>
    <cellStyle name="Normal 4 7 6" xfId="21102"/>
    <cellStyle name="Normal 4 7 7" xfId="41894"/>
    <cellStyle name="Normal 4 8" xfId="1051"/>
    <cellStyle name="Normal 4 8 2" xfId="2300"/>
    <cellStyle name="Normal 4 8 2 2" xfId="4788"/>
    <cellStyle name="Normal 4 8 2 2 2" xfId="10044"/>
    <cellStyle name="Normal 4 8 2 2 2 2" xfId="20312"/>
    <cellStyle name="Normal 4 8 2 2 2 2 2" xfId="40841"/>
    <cellStyle name="Normal 4 8 2 2 2 3" xfId="30576"/>
    <cellStyle name="Normal 4 8 2 2 3" xfId="15056"/>
    <cellStyle name="Normal 4 8 2 2 3 2" xfId="35585"/>
    <cellStyle name="Normal 4 8 2 2 4" xfId="25320"/>
    <cellStyle name="Normal 4 8 2 2 5" xfId="46112"/>
    <cellStyle name="Normal 4 8 2 3" xfId="7556"/>
    <cellStyle name="Normal 4 8 2 3 2" xfId="17824"/>
    <cellStyle name="Normal 4 8 2 3 2 2" xfId="38353"/>
    <cellStyle name="Normal 4 8 2 3 3" xfId="28088"/>
    <cellStyle name="Normal 4 8 2 4" xfId="12568"/>
    <cellStyle name="Normal 4 8 2 4 2" xfId="33097"/>
    <cellStyle name="Normal 4 8 2 5" xfId="22832"/>
    <cellStyle name="Normal 4 8 2 6" xfId="43624"/>
    <cellStyle name="Normal 4 8 3" xfId="3543"/>
    <cellStyle name="Normal 4 8 3 2" xfId="8799"/>
    <cellStyle name="Normal 4 8 3 2 2" xfId="19067"/>
    <cellStyle name="Normal 4 8 3 2 2 2" xfId="39596"/>
    <cellStyle name="Normal 4 8 3 2 3" xfId="29331"/>
    <cellStyle name="Normal 4 8 3 3" xfId="13811"/>
    <cellStyle name="Normal 4 8 3 3 2" xfId="34340"/>
    <cellStyle name="Normal 4 8 3 4" xfId="24075"/>
    <cellStyle name="Normal 4 8 3 5" xfId="44867"/>
    <cellStyle name="Normal 4 8 4" xfId="6311"/>
    <cellStyle name="Normal 4 8 4 2" xfId="16579"/>
    <cellStyle name="Normal 4 8 4 2 2" xfId="37108"/>
    <cellStyle name="Normal 4 8 4 3" xfId="26843"/>
    <cellStyle name="Normal 4 8 5" xfId="11323"/>
    <cellStyle name="Normal 4 8 5 2" xfId="31852"/>
    <cellStyle name="Normal 4 8 6" xfId="21587"/>
    <cellStyle name="Normal 4 8 7" xfId="42379"/>
    <cellStyle name="Normal 4 9" xfId="1316"/>
    <cellStyle name="Normal 4 9 2" xfId="3805"/>
    <cellStyle name="Normal 4 9 2 2" xfId="9061"/>
    <cellStyle name="Normal 4 9 2 2 2" xfId="19329"/>
    <cellStyle name="Normal 4 9 2 2 2 2" xfId="39858"/>
    <cellStyle name="Normal 4 9 2 2 3" xfId="29593"/>
    <cellStyle name="Normal 4 9 2 3" xfId="14073"/>
    <cellStyle name="Normal 4 9 2 3 2" xfId="34602"/>
    <cellStyle name="Normal 4 9 2 4" xfId="24337"/>
    <cellStyle name="Normal 4 9 2 5" xfId="45129"/>
    <cellStyle name="Normal 4 9 3" xfId="6573"/>
    <cellStyle name="Normal 4 9 3 2" xfId="16841"/>
    <cellStyle name="Normal 4 9 3 2 2" xfId="37370"/>
    <cellStyle name="Normal 4 9 3 3" xfId="27105"/>
    <cellStyle name="Normal 4 9 4" xfId="11585"/>
    <cellStyle name="Normal 4 9 4 2" xfId="32114"/>
    <cellStyle name="Normal 4 9 5" xfId="21849"/>
    <cellStyle name="Normal 4 9 6" xfId="42641"/>
    <cellStyle name="Normal 5" xfId="49"/>
    <cellStyle name="Normal 5 10" xfId="2561"/>
    <cellStyle name="Normal 5 10 2" xfId="7817"/>
    <cellStyle name="Normal 5 10 2 2" xfId="18085"/>
    <cellStyle name="Normal 5 10 2 2 2" xfId="38614"/>
    <cellStyle name="Normal 5 10 2 3" xfId="28349"/>
    <cellStyle name="Normal 5 10 3" xfId="12829"/>
    <cellStyle name="Normal 5 10 3 2" xfId="33358"/>
    <cellStyle name="Normal 5 10 4" xfId="23093"/>
    <cellStyle name="Normal 5 10 5" xfId="43885"/>
    <cellStyle name="Normal 5 11" xfId="5329"/>
    <cellStyle name="Normal 5 11 2" xfId="15597"/>
    <cellStyle name="Normal 5 11 2 2" xfId="36126"/>
    <cellStyle name="Normal 5 11 3" xfId="25861"/>
    <cellStyle name="Normal 5 11 4" xfId="41397"/>
    <cellStyle name="Normal 5 12" xfId="5081"/>
    <cellStyle name="Normal 5 12 2" xfId="15349"/>
    <cellStyle name="Normal 5 12 2 2" xfId="35878"/>
    <cellStyle name="Normal 5 12 3" xfId="25613"/>
    <cellStyle name="Normal 5 13" xfId="10341"/>
    <cellStyle name="Normal 5 13 2" xfId="30870"/>
    <cellStyle name="Normal 5 14" xfId="20605"/>
    <cellStyle name="Normal 5 15" xfId="41149"/>
    <cellStyle name="Normal 5 2" xfId="76"/>
    <cellStyle name="Normal 5 2 10" xfId="5101"/>
    <cellStyle name="Normal 5 2 10 2" xfId="15369"/>
    <cellStyle name="Normal 5 2 10 2 2" xfId="35898"/>
    <cellStyle name="Normal 5 2 10 3" xfId="25633"/>
    <cellStyle name="Normal 5 2 11" xfId="10361"/>
    <cellStyle name="Normal 5 2 11 2" xfId="30890"/>
    <cellStyle name="Normal 5 2 12" xfId="20625"/>
    <cellStyle name="Normal 5 2 13" xfId="41169"/>
    <cellStyle name="Normal 5 2 2" xfId="142"/>
    <cellStyle name="Normal 5 2 2 10" xfId="10421"/>
    <cellStyle name="Normal 5 2 2 10 2" xfId="30950"/>
    <cellStyle name="Normal 5 2 2 11" xfId="20685"/>
    <cellStyle name="Normal 5 2 2 12" xfId="41229"/>
    <cellStyle name="Normal 5 2 2 2" xfId="260"/>
    <cellStyle name="Normal 5 2 2 2 10" xfId="20802"/>
    <cellStyle name="Normal 5 2 2 2 11" xfId="41346"/>
    <cellStyle name="Normal 5 2 2 2 2" xfId="512"/>
    <cellStyle name="Normal 5 2 2 2 2 2" xfId="1013"/>
    <cellStyle name="Normal 5 2 2 2 2 2 2" xfId="2262"/>
    <cellStyle name="Normal 5 2 2 2 2 2 2 2" xfId="4750"/>
    <cellStyle name="Normal 5 2 2 2 2 2 2 2 2" xfId="10006"/>
    <cellStyle name="Normal 5 2 2 2 2 2 2 2 2 2" xfId="20274"/>
    <cellStyle name="Normal 5 2 2 2 2 2 2 2 2 2 2" xfId="40803"/>
    <cellStyle name="Normal 5 2 2 2 2 2 2 2 2 3" xfId="30538"/>
    <cellStyle name="Normal 5 2 2 2 2 2 2 2 3" xfId="15018"/>
    <cellStyle name="Normal 5 2 2 2 2 2 2 2 3 2" xfId="35547"/>
    <cellStyle name="Normal 5 2 2 2 2 2 2 2 4" xfId="25282"/>
    <cellStyle name="Normal 5 2 2 2 2 2 2 2 5" xfId="46074"/>
    <cellStyle name="Normal 5 2 2 2 2 2 2 3" xfId="7518"/>
    <cellStyle name="Normal 5 2 2 2 2 2 2 3 2" xfId="17786"/>
    <cellStyle name="Normal 5 2 2 2 2 2 2 3 2 2" xfId="38315"/>
    <cellStyle name="Normal 5 2 2 2 2 2 2 3 3" xfId="28050"/>
    <cellStyle name="Normal 5 2 2 2 2 2 2 4" xfId="12530"/>
    <cellStyle name="Normal 5 2 2 2 2 2 2 4 2" xfId="33059"/>
    <cellStyle name="Normal 5 2 2 2 2 2 2 5" xfId="22794"/>
    <cellStyle name="Normal 5 2 2 2 2 2 2 6" xfId="43586"/>
    <cellStyle name="Normal 5 2 2 2 2 2 3" xfId="3505"/>
    <cellStyle name="Normal 5 2 2 2 2 2 3 2" xfId="8761"/>
    <cellStyle name="Normal 5 2 2 2 2 2 3 2 2" xfId="19029"/>
    <cellStyle name="Normal 5 2 2 2 2 2 3 2 2 2" xfId="39558"/>
    <cellStyle name="Normal 5 2 2 2 2 2 3 2 3" xfId="29293"/>
    <cellStyle name="Normal 5 2 2 2 2 2 3 3" xfId="13773"/>
    <cellStyle name="Normal 5 2 2 2 2 2 3 3 2" xfId="34302"/>
    <cellStyle name="Normal 5 2 2 2 2 2 3 4" xfId="24037"/>
    <cellStyle name="Normal 5 2 2 2 2 2 3 5" xfId="44829"/>
    <cellStyle name="Normal 5 2 2 2 2 2 4" xfId="6273"/>
    <cellStyle name="Normal 5 2 2 2 2 2 4 2" xfId="16541"/>
    <cellStyle name="Normal 5 2 2 2 2 2 4 2 2" xfId="37070"/>
    <cellStyle name="Normal 5 2 2 2 2 2 4 3" xfId="26805"/>
    <cellStyle name="Normal 5 2 2 2 2 2 5" xfId="11285"/>
    <cellStyle name="Normal 5 2 2 2 2 2 5 2" xfId="31814"/>
    <cellStyle name="Normal 5 2 2 2 2 2 6" xfId="21549"/>
    <cellStyle name="Normal 5 2 2 2 2 2 7" xfId="42341"/>
    <cellStyle name="Normal 5 2 2 2 2 3" xfId="1763"/>
    <cellStyle name="Normal 5 2 2 2 2 3 2" xfId="4252"/>
    <cellStyle name="Normal 5 2 2 2 2 3 2 2" xfId="9508"/>
    <cellStyle name="Normal 5 2 2 2 2 3 2 2 2" xfId="19776"/>
    <cellStyle name="Normal 5 2 2 2 2 3 2 2 2 2" xfId="40305"/>
    <cellStyle name="Normal 5 2 2 2 2 3 2 2 3" xfId="30040"/>
    <cellStyle name="Normal 5 2 2 2 2 3 2 3" xfId="14520"/>
    <cellStyle name="Normal 5 2 2 2 2 3 2 3 2" xfId="35049"/>
    <cellStyle name="Normal 5 2 2 2 2 3 2 4" xfId="24784"/>
    <cellStyle name="Normal 5 2 2 2 2 3 2 5" xfId="45576"/>
    <cellStyle name="Normal 5 2 2 2 2 3 3" xfId="7020"/>
    <cellStyle name="Normal 5 2 2 2 2 3 3 2" xfId="17288"/>
    <cellStyle name="Normal 5 2 2 2 2 3 3 2 2" xfId="37817"/>
    <cellStyle name="Normal 5 2 2 2 2 3 3 3" xfId="27552"/>
    <cellStyle name="Normal 5 2 2 2 2 3 4" xfId="12032"/>
    <cellStyle name="Normal 5 2 2 2 2 3 4 2" xfId="32561"/>
    <cellStyle name="Normal 5 2 2 2 2 3 5" xfId="22296"/>
    <cellStyle name="Normal 5 2 2 2 2 3 6" xfId="43088"/>
    <cellStyle name="Normal 5 2 2 2 2 4" xfId="3007"/>
    <cellStyle name="Normal 5 2 2 2 2 4 2" xfId="8263"/>
    <cellStyle name="Normal 5 2 2 2 2 4 2 2" xfId="18531"/>
    <cellStyle name="Normal 5 2 2 2 2 4 2 2 2" xfId="39060"/>
    <cellStyle name="Normal 5 2 2 2 2 4 2 3" xfId="28795"/>
    <cellStyle name="Normal 5 2 2 2 2 4 3" xfId="13275"/>
    <cellStyle name="Normal 5 2 2 2 2 4 3 2" xfId="33804"/>
    <cellStyle name="Normal 5 2 2 2 2 4 4" xfId="23539"/>
    <cellStyle name="Normal 5 2 2 2 2 4 5" xfId="44331"/>
    <cellStyle name="Normal 5 2 2 2 2 5" xfId="5775"/>
    <cellStyle name="Normal 5 2 2 2 2 5 2" xfId="16043"/>
    <cellStyle name="Normal 5 2 2 2 2 5 2 2" xfId="36572"/>
    <cellStyle name="Normal 5 2 2 2 2 5 3" xfId="26307"/>
    <cellStyle name="Normal 5 2 2 2 2 6" xfId="10787"/>
    <cellStyle name="Normal 5 2 2 2 2 6 2" xfId="31316"/>
    <cellStyle name="Normal 5 2 2 2 2 7" xfId="21051"/>
    <cellStyle name="Normal 5 2 2 2 2 8" xfId="41843"/>
    <cellStyle name="Normal 5 2 2 2 3" xfId="764"/>
    <cellStyle name="Normal 5 2 2 2 3 2" xfId="2013"/>
    <cellStyle name="Normal 5 2 2 2 3 2 2" xfId="4501"/>
    <cellStyle name="Normal 5 2 2 2 3 2 2 2" xfId="9757"/>
    <cellStyle name="Normal 5 2 2 2 3 2 2 2 2" xfId="20025"/>
    <cellStyle name="Normal 5 2 2 2 3 2 2 2 2 2" xfId="40554"/>
    <cellStyle name="Normal 5 2 2 2 3 2 2 2 3" xfId="30289"/>
    <cellStyle name="Normal 5 2 2 2 3 2 2 3" xfId="14769"/>
    <cellStyle name="Normal 5 2 2 2 3 2 2 3 2" xfId="35298"/>
    <cellStyle name="Normal 5 2 2 2 3 2 2 4" xfId="25033"/>
    <cellStyle name="Normal 5 2 2 2 3 2 2 5" xfId="45825"/>
    <cellStyle name="Normal 5 2 2 2 3 2 3" xfId="7269"/>
    <cellStyle name="Normal 5 2 2 2 3 2 3 2" xfId="17537"/>
    <cellStyle name="Normal 5 2 2 2 3 2 3 2 2" xfId="38066"/>
    <cellStyle name="Normal 5 2 2 2 3 2 3 3" xfId="27801"/>
    <cellStyle name="Normal 5 2 2 2 3 2 4" xfId="12281"/>
    <cellStyle name="Normal 5 2 2 2 3 2 4 2" xfId="32810"/>
    <cellStyle name="Normal 5 2 2 2 3 2 5" xfId="22545"/>
    <cellStyle name="Normal 5 2 2 2 3 2 6" xfId="43337"/>
    <cellStyle name="Normal 5 2 2 2 3 3" xfId="3256"/>
    <cellStyle name="Normal 5 2 2 2 3 3 2" xfId="8512"/>
    <cellStyle name="Normal 5 2 2 2 3 3 2 2" xfId="18780"/>
    <cellStyle name="Normal 5 2 2 2 3 3 2 2 2" xfId="39309"/>
    <cellStyle name="Normal 5 2 2 2 3 3 2 3" xfId="29044"/>
    <cellStyle name="Normal 5 2 2 2 3 3 3" xfId="13524"/>
    <cellStyle name="Normal 5 2 2 2 3 3 3 2" xfId="34053"/>
    <cellStyle name="Normal 5 2 2 2 3 3 4" xfId="23788"/>
    <cellStyle name="Normal 5 2 2 2 3 3 5" xfId="44580"/>
    <cellStyle name="Normal 5 2 2 2 3 4" xfId="6024"/>
    <cellStyle name="Normal 5 2 2 2 3 4 2" xfId="16292"/>
    <cellStyle name="Normal 5 2 2 2 3 4 2 2" xfId="36821"/>
    <cellStyle name="Normal 5 2 2 2 3 4 3" xfId="26556"/>
    <cellStyle name="Normal 5 2 2 2 3 5" xfId="11036"/>
    <cellStyle name="Normal 5 2 2 2 3 5 2" xfId="31565"/>
    <cellStyle name="Normal 5 2 2 2 3 6" xfId="21300"/>
    <cellStyle name="Normal 5 2 2 2 3 7" xfId="42092"/>
    <cellStyle name="Normal 5 2 2 2 4" xfId="1261"/>
    <cellStyle name="Normal 5 2 2 2 4 2" xfId="2510"/>
    <cellStyle name="Normal 5 2 2 2 4 2 2" xfId="4998"/>
    <cellStyle name="Normal 5 2 2 2 4 2 2 2" xfId="10254"/>
    <cellStyle name="Normal 5 2 2 2 4 2 2 2 2" xfId="20522"/>
    <cellStyle name="Normal 5 2 2 2 4 2 2 2 2 2" xfId="41051"/>
    <cellStyle name="Normal 5 2 2 2 4 2 2 2 3" xfId="30786"/>
    <cellStyle name="Normal 5 2 2 2 4 2 2 3" xfId="15266"/>
    <cellStyle name="Normal 5 2 2 2 4 2 2 3 2" xfId="35795"/>
    <cellStyle name="Normal 5 2 2 2 4 2 2 4" xfId="25530"/>
    <cellStyle name="Normal 5 2 2 2 4 2 2 5" xfId="46322"/>
    <cellStyle name="Normal 5 2 2 2 4 2 3" xfId="7766"/>
    <cellStyle name="Normal 5 2 2 2 4 2 3 2" xfId="18034"/>
    <cellStyle name="Normal 5 2 2 2 4 2 3 2 2" xfId="38563"/>
    <cellStyle name="Normal 5 2 2 2 4 2 3 3" xfId="28298"/>
    <cellStyle name="Normal 5 2 2 2 4 2 4" xfId="12778"/>
    <cellStyle name="Normal 5 2 2 2 4 2 4 2" xfId="33307"/>
    <cellStyle name="Normal 5 2 2 2 4 2 5" xfId="23042"/>
    <cellStyle name="Normal 5 2 2 2 4 2 6" xfId="43834"/>
    <cellStyle name="Normal 5 2 2 2 4 3" xfId="3753"/>
    <cellStyle name="Normal 5 2 2 2 4 3 2" xfId="9009"/>
    <cellStyle name="Normal 5 2 2 2 4 3 2 2" xfId="19277"/>
    <cellStyle name="Normal 5 2 2 2 4 3 2 2 2" xfId="39806"/>
    <cellStyle name="Normal 5 2 2 2 4 3 2 3" xfId="29541"/>
    <cellStyle name="Normal 5 2 2 2 4 3 3" xfId="14021"/>
    <cellStyle name="Normal 5 2 2 2 4 3 3 2" xfId="34550"/>
    <cellStyle name="Normal 5 2 2 2 4 3 4" xfId="24285"/>
    <cellStyle name="Normal 5 2 2 2 4 3 5" xfId="45077"/>
    <cellStyle name="Normal 5 2 2 2 4 4" xfId="6521"/>
    <cellStyle name="Normal 5 2 2 2 4 4 2" xfId="16789"/>
    <cellStyle name="Normal 5 2 2 2 4 4 2 2" xfId="37318"/>
    <cellStyle name="Normal 5 2 2 2 4 4 3" xfId="27053"/>
    <cellStyle name="Normal 5 2 2 2 4 5" xfId="11533"/>
    <cellStyle name="Normal 5 2 2 2 4 5 2" xfId="32062"/>
    <cellStyle name="Normal 5 2 2 2 4 6" xfId="21797"/>
    <cellStyle name="Normal 5 2 2 2 4 7" xfId="42589"/>
    <cellStyle name="Normal 5 2 2 2 5" xfId="1514"/>
    <cellStyle name="Normal 5 2 2 2 5 2" xfId="4003"/>
    <cellStyle name="Normal 5 2 2 2 5 2 2" xfId="9259"/>
    <cellStyle name="Normal 5 2 2 2 5 2 2 2" xfId="19527"/>
    <cellStyle name="Normal 5 2 2 2 5 2 2 2 2" xfId="40056"/>
    <cellStyle name="Normal 5 2 2 2 5 2 2 3" xfId="29791"/>
    <cellStyle name="Normal 5 2 2 2 5 2 3" xfId="14271"/>
    <cellStyle name="Normal 5 2 2 2 5 2 3 2" xfId="34800"/>
    <cellStyle name="Normal 5 2 2 2 5 2 4" xfId="24535"/>
    <cellStyle name="Normal 5 2 2 2 5 2 5" xfId="45327"/>
    <cellStyle name="Normal 5 2 2 2 5 3" xfId="6771"/>
    <cellStyle name="Normal 5 2 2 2 5 3 2" xfId="17039"/>
    <cellStyle name="Normal 5 2 2 2 5 3 2 2" xfId="37568"/>
    <cellStyle name="Normal 5 2 2 2 5 3 3" xfId="27303"/>
    <cellStyle name="Normal 5 2 2 2 5 4" xfId="11783"/>
    <cellStyle name="Normal 5 2 2 2 5 4 2" xfId="32312"/>
    <cellStyle name="Normal 5 2 2 2 5 5" xfId="22047"/>
    <cellStyle name="Normal 5 2 2 2 5 6" xfId="42839"/>
    <cellStyle name="Normal 5 2 2 2 6" xfId="2758"/>
    <cellStyle name="Normal 5 2 2 2 6 2" xfId="8014"/>
    <cellStyle name="Normal 5 2 2 2 6 2 2" xfId="18282"/>
    <cellStyle name="Normal 5 2 2 2 6 2 2 2" xfId="38811"/>
    <cellStyle name="Normal 5 2 2 2 6 2 3" xfId="28546"/>
    <cellStyle name="Normal 5 2 2 2 6 3" xfId="13026"/>
    <cellStyle name="Normal 5 2 2 2 6 3 2" xfId="33555"/>
    <cellStyle name="Normal 5 2 2 2 6 4" xfId="23290"/>
    <cellStyle name="Normal 5 2 2 2 6 5" xfId="44082"/>
    <cellStyle name="Normal 5 2 2 2 7" xfId="5526"/>
    <cellStyle name="Normal 5 2 2 2 7 2" xfId="15794"/>
    <cellStyle name="Normal 5 2 2 2 7 2 2" xfId="36323"/>
    <cellStyle name="Normal 5 2 2 2 7 3" xfId="26058"/>
    <cellStyle name="Normal 5 2 2 2 7 4" xfId="41594"/>
    <cellStyle name="Normal 5 2 2 2 8" xfId="5278"/>
    <cellStyle name="Normal 5 2 2 2 8 2" xfId="15546"/>
    <cellStyle name="Normal 5 2 2 2 8 2 2" xfId="36075"/>
    <cellStyle name="Normal 5 2 2 2 8 3" xfId="25810"/>
    <cellStyle name="Normal 5 2 2 2 9" xfId="10538"/>
    <cellStyle name="Normal 5 2 2 2 9 2" xfId="31067"/>
    <cellStyle name="Normal 5 2 2 3" xfId="395"/>
    <cellStyle name="Normal 5 2 2 3 2" xfId="896"/>
    <cellStyle name="Normal 5 2 2 3 2 2" xfId="2145"/>
    <cellStyle name="Normal 5 2 2 3 2 2 2" xfId="4633"/>
    <cellStyle name="Normal 5 2 2 3 2 2 2 2" xfId="9889"/>
    <cellStyle name="Normal 5 2 2 3 2 2 2 2 2" xfId="20157"/>
    <cellStyle name="Normal 5 2 2 3 2 2 2 2 2 2" xfId="40686"/>
    <cellStyle name="Normal 5 2 2 3 2 2 2 2 3" xfId="30421"/>
    <cellStyle name="Normal 5 2 2 3 2 2 2 3" xfId="14901"/>
    <cellStyle name="Normal 5 2 2 3 2 2 2 3 2" xfId="35430"/>
    <cellStyle name="Normal 5 2 2 3 2 2 2 4" xfId="25165"/>
    <cellStyle name="Normal 5 2 2 3 2 2 2 5" xfId="45957"/>
    <cellStyle name="Normal 5 2 2 3 2 2 3" xfId="7401"/>
    <cellStyle name="Normal 5 2 2 3 2 2 3 2" xfId="17669"/>
    <cellStyle name="Normal 5 2 2 3 2 2 3 2 2" xfId="38198"/>
    <cellStyle name="Normal 5 2 2 3 2 2 3 3" xfId="27933"/>
    <cellStyle name="Normal 5 2 2 3 2 2 4" xfId="12413"/>
    <cellStyle name="Normal 5 2 2 3 2 2 4 2" xfId="32942"/>
    <cellStyle name="Normal 5 2 2 3 2 2 5" xfId="22677"/>
    <cellStyle name="Normal 5 2 2 3 2 2 6" xfId="43469"/>
    <cellStyle name="Normal 5 2 2 3 2 3" xfId="3388"/>
    <cellStyle name="Normal 5 2 2 3 2 3 2" xfId="8644"/>
    <cellStyle name="Normal 5 2 2 3 2 3 2 2" xfId="18912"/>
    <cellStyle name="Normal 5 2 2 3 2 3 2 2 2" xfId="39441"/>
    <cellStyle name="Normal 5 2 2 3 2 3 2 3" xfId="29176"/>
    <cellStyle name="Normal 5 2 2 3 2 3 3" xfId="13656"/>
    <cellStyle name="Normal 5 2 2 3 2 3 3 2" xfId="34185"/>
    <cellStyle name="Normal 5 2 2 3 2 3 4" xfId="23920"/>
    <cellStyle name="Normal 5 2 2 3 2 3 5" xfId="44712"/>
    <cellStyle name="Normal 5 2 2 3 2 4" xfId="6156"/>
    <cellStyle name="Normal 5 2 2 3 2 4 2" xfId="16424"/>
    <cellStyle name="Normal 5 2 2 3 2 4 2 2" xfId="36953"/>
    <cellStyle name="Normal 5 2 2 3 2 4 3" xfId="26688"/>
    <cellStyle name="Normal 5 2 2 3 2 5" xfId="11168"/>
    <cellStyle name="Normal 5 2 2 3 2 5 2" xfId="31697"/>
    <cellStyle name="Normal 5 2 2 3 2 6" xfId="21432"/>
    <cellStyle name="Normal 5 2 2 3 2 7" xfId="42224"/>
    <cellStyle name="Normal 5 2 2 3 3" xfId="1646"/>
    <cellStyle name="Normal 5 2 2 3 3 2" xfId="4135"/>
    <cellStyle name="Normal 5 2 2 3 3 2 2" xfId="9391"/>
    <cellStyle name="Normal 5 2 2 3 3 2 2 2" xfId="19659"/>
    <cellStyle name="Normal 5 2 2 3 3 2 2 2 2" xfId="40188"/>
    <cellStyle name="Normal 5 2 2 3 3 2 2 3" xfId="29923"/>
    <cellStyle name="Normal 5 2 2 3 3 2 3" xfId="14403"/>
    <cellStyle name="Normal 5 2 2 3 3 2 3 2" xfId="34932"/>
    <cellStyle name="Normal 5 2 2 3 3 2 4" xfId="24667"/>
    <cellStyle name="Normal 5 2 2 3 3 2 5" xfId="45459"/>
    <cellStyle name="Normal 5 2 2 3 3 3" xfId="6903"/>
    <cellStyle name="Normal 5 2 2 3 3 3 2" xfId="17171"/>
    <cellStyle name="Normal 5 2 2 3 3 3 2 2" xfId="37700"/>
    <cellStyle name="Normal 5 2 2 3 3 3 3" xfId="27435"/>
    <cellStyle name="Normal 5 2 2 3 3 4" xfId="11915"/>
    <cellStyle name="Normal 5 2 2 3 3 4 2" xfId="32444"/>
    <cellStyle name="Normal 5 2 2 3 3 5" xfId="22179"/>
    <cellStyle name="Normal 5 2 2 3 3 6" xfId="42971"/>
    <cellStyle name="Normal 5 2 2 3 4" xfId="2890"/>
    <cellStyle name="Normal 5 2 2 3 4 2" xfId="8146"/>
    <cellStyle name="Normal 5 2 2 3 4 2 2" xfId="18414"/>
    <cellStyle name="Normal 5 2 2 3 4 2 2 2" xfId="38943"/>
    <cellStyle name="Normal 5 2 2 3 4 2 3" xfId="28678"/>
    <cellStyle name="Normal 5 2 2 3 4 3" xfId="13158"/>
    <cellStyle name="Normal 5 2 2 3 4 3 2" xfId="33687"/>
    <cellStyle name="Normal 5 2 2 3 4 4" xfId="23422"/>
    <cellStyle name="Normal 5 2 2 3 4 5" xfId="44214"/>
    <cellStyle name="Normal 5 2 2 3 5" xfId="5658"/>
    <cellStyle name="Normal 5 2 2 3 5 2" xfId="15926"/>
    <cellStyle name="Normal 5 2 2 3 5 2 2" xfId="36455"/>
    <cellStyle name="Normal 5 2 2 3 5 3" xfId="26190"/>
    <cellStyle name="Normal 5 2 2 3 6" xfId="10670"/>
    <cellStyle name="Normal 5 2 2 3 6 2" xfId="31199"/>
    <cellStyle name="Normal 5 2 2 3 7" xfId="20934"/>
    <cellStyle name="Normal 5 2 2 3 8" xfId="41726"/>
    <cellStyle name="Normal 5 2 2 4" xfId="647"/>
    <cellStyle name="Normal 5 2 2 4 2" xfId="1896"/>
    <cellStyle name="Normal 5 2 2 4 2 2" xfId="4384"/>
    <cellStyle name="Normal 5 2 2 4 2 2 2" xfId="9640"/>
    <cellStyle name="Normal 5 2 2 4 2 2 2 2" xfId="19908"/>
    <cellStyle name="Normal 5 2 2 4 2 2 2 2 2" xfId="40437"/>
    <cellStyle name="Normal 5 2 2 4 2 2 2 3" xfId="30172"/>
    <cellStyle name="Normal 5 2 2 4 2 2 3" xfId="14652"/>
    <cellStyle name="Normal 5 2 2 4 2 2 3 2" xfId="35181"/>
    <cellStyle name="Normal 5 2 2 4 2 2 4" xfId="24916"/>
    <cellStyle name="Normal 5 2 2 4 2 2 5" xfId="45708"/>
    <cellStyle name="Normal 5 2 2 4 2 3" xfId="7152"/>
    <cellStyle name="Normal 5 2 2 4 2 3 2" xfId="17420"/>
    <cellStyle name="Normal 5 2 2 4 2 3 2 2" xfId="37949"/>
    <cellStyle name="Normal 5 2 2 4 2 3 3" xfId="27684"/>
    <cellStyle name="Normal 5 2 2 4 2 4" xfId="12164"/>
    <cellStyle name="Normal 5 2 2 4 2 4 2" xfId="32693"/>
    <cellStyle name="Normal 5 2 2 4 2 5" xfId="22428"/>
    <cellStyle name="Normal 5 2 2 4 2 6" xfId="43220"/>
    <cellStyle name="Normal 5 2 2 4 3" xfId="3139"/>
    <cellStyle name="Normal 5 2 2 4 3 2" xfId="8395"/>
    <cellStyle name="Normal 5 2 2 4 3 2 2" xfId="18663"/>
    <cellStyle name="Normal 5 2 2 4 3 2 2 2" xfId="39192"/>
    <cellStyle name="Normal 5 2 2 4 3 2 3" xfId="28927"/>
    <cellStyle name="Normal 5 2 2 4 3 3" xfId="13407"/>
    <cellStyle name="Normal 5 2 2 4 3 3 2" xfId="33936"/>
    <cellStyle name="Normal 5 2 2 4 3 4" xfId="23671"/>
    <cellStyle name="Normal 5 2 2 4 3 5" xfId="44463"/>
    <cellStyle name="Normal 5 2 2 4 4" xfId="5907"/>
    <cellStyle name="Normal 5 2 2 4 4 2" xfId="16175"/>
    <cellStyle name="Normal 5 2 2 4 4 2 2" xfId="36704"/>
    <cellStyle name="Normal 5 2 2 4 4 3" xfId="26439"/>
    <cellStyle name="Normal 5 2 2 4 5" xfId="10919"/>
    <cellStyle name="Normal 5 2 2 4 5 2" xfId="31448"/>
    <cellStyle name="Normal 5 2 2 4 6" xfId="21183"/>
    <cellStyle name="Normal 5 2 2 4 7" xfId="41975"/>
    <cellStyle name="Normal 5 2 2 5" xfId="1144"/>
    <cellStyle name="Normal 5 2 2 5 2" xfId="2393"/>
    <cellStyle name="Normal 5 2 2 5 2 2" xfId="4881"/>
    <cellStyle name="Normal 5 2 2 5 2 2 2" xfId="10137"/>
    <cellStyle name="Normal 5 2 2 5 2 2 2 2" xfId="20405"/>
    <cellStyle name="Normal 5 2 2 5 2 2 2 2 2" xfId="40934"/>
    <cellStyle name="Normal 5 2 2 5 2 2 2 3" xfId="30669"/>
    <cellStyle name="Normal 5 2 2 5 2 2 3" xfId="15149"/>
    <cellStyle name="Normal 5 2 2 5 2 2 3 2" xfId="35678"/>
    <cellStyle name="Normal 5 2 2 5 2 2 4" xfId="25413"/>
    <cellStyle name="Normal 5 2 2 5 2 2 5" xfId="46205"/>
    <cellStyle name="Normal 5 2 2 5 2 3" xfId="7649"/>
    <cellStyle name="Normal 5 2 2 5 2 3 2" xfId="17917"/>
    <cellStyle name="Normal 5 2 2 5 2 3 2 2" xfId="38446"/>
    <cellStyle name="Normal 5 2 2 5 2 3 3" xfId="28181"/>
    <cellStyle name="Normal 5 2 2 5 2 4" xfId="12661"/>
    <cellStyle name="Normal 5 2 2 5 2 4 2" xfId="33190"/>
    <cellStyle name="Normal 5 2 2 5 2 5" xfId="22925"/>
    <cellStyle name="Normal 5 2 2 5 2 6" xfId="43717"/>
    <cellStyle name="Normal 5 2 2 5 3" xfId="3636"/>
    <cellStyle name="Normal 5 2 2 5 3 2" xfId="8892"/>
    <cellStyle name="Normal 5 2 2 5 3 2 2" xfId="19160"/>
    <cellStyle name="Normal 5 2 2 5 3 2 2 2" xfId="39689"/>
    <cellStyle name="Normal 5 2 2 5 3 2 3" xfId="29424"/>
    <cellStyle name="Normal 5 2 2 5 3 3" xfId="13904"/>
    <cellStyle name="Normal 5 2 2 5 3 3 2" xfId="34433"/>
    <cellStyle name="Normal 5 2 2 5 3 4" xfId="24168"/>
    <cellStyle name="Normal 5 2 2 5 3 5" xfId="44960"/>
    <cellStyle name="Normal 5 2 2 5 4" xfId="6404"/>
    <cellStyle name="Normal 5 2 2 5 4 2" xfId="16672"/>
    <cellStyle name="Normal 5 2 2 5 4 2 2" xfId="37201"/>
    <cellStyle name="Normal 5 2 2 5 4 3" xfId="26936"/>
    <cellStyle name="Normal 5 2 2 5 5" xfId="11416"/>
    <cellStyle name="Normal 5 2 2 5 5 2" xfId="31945"/>
    <cellStyle name="Normal 5 2 2 5 6" xfId="21680"/>
    <cellStyle name="Normal 5 2 2 5 7" xfId="42472"/>
    <cellStyle name="Normal 5 2 2 6" xfId="1397"/>
    <cellStyle name="Normal 5 2 2 6 2" xfId="3886"/>
    <cellStyle name="Normal 5 2 2 6 2 2" xfId="9142"/>
    <cellStyle name="Normal 5 2 2 6 2 2 2" xfId="19410"/>
    <cellStyle name="Normal 5 2 2 6 2 2 2 2" xfId="39939"/>
    <cellStyle name="Normal 5 2 2 6 2 2 3" xfId="29674"/>
    <cellStyle name="Normal 5 2 2 6 2 3" xfId="14154"/>
    <cellStyle name="Normal 5 2 2 6 2 3 2" xfId="34683"/>
    <cellStyle name="Normal 5 2 2 6 2 4" xfId="24418"/>
    <cellStyle name="Normal 5 2 2 6 2 5" xfId="45210"/>
    <cellStyle name="Normal 5 2 2 6 3" xfId="6654"/>
    <cellStyle name="Normal 5 2 2 6 3 2" xfId="16922"/>
    <cellStyle name="Normal 5 2 2 6 3 2 2" xfId="37451"/>
    <cellStyle name="Normal 5 2 2 6 3 3" xfId="27186"/>
    <cellStyle name="Normal 5 2 2 6 4" xfId="11666"/>
    <cellStyle name="Normal 5 2 2 6 4 2" xfId="32195"/>
    <cellStyle name="Normal 5 2 2 6 5" xfId="21930"/>
    <cellStyle name="Normal 5 2 2 6 6" xfId="42722"/>
    <cellStyle name="Normal 5 2 2 7" xfId="2641"/>
    <cellStyle name="Normal 5 2 2 7 2" xfId="7897"/>
    <cellStyle name="Normal 5 2 2 7 2 2" xfId="18165"/>
    <cellStyle name="Normal 5 2 2 7 2 2 2" xfId="38694"/>
    <cellStyle name="Normal 5 2 2 7 2 3" xfId="28429"/>
    <cellStyle name="Normal 5 2 2 7 3" xfId="12909"/>
    <cellStyle name="Normal 5 2 2 7 3 2" xfId="33438"/>
    <cellStyle name="Normal 5 2 2 7 4" xfId="23173"/>
    <cellStyle name="Normal 5 2 2 7 5" xfId="43965"/>
    <cellStyle name="Normal 5 2 2 8" xfId="5409"/>
    <cellStyle name="Normal 5 2 2 8 2" xfId="15677"/>
    <cellStyle name="Normal 5 2 2 8 2 2" xfId="36206"/>
    <cellStyle name="Normal 5 2 2 8 3" xfId="25941"/>
    <cellStyle name="Normal 5 2 2 8 4" xfId="41477"/>
    <cellStyle name="Normal 5 2 2 9" xfId="5161"/>
    <cellStyle name="Normal 5 2 2 9 2" xfId="15429"/>
    <cellStyle name="Normal 5 2 2 9 2 2" xfId="35958"/>
    <cellStyle name="Normal 5 2 2 9 3" xfId="25693"/>
    <cellStyle name="Normal 5 2 3" xfId="199"/>
    <cellStyle name="Normal 5 2 3 10" xfId="20742"/>
    <cellStyle name="Normal 5 2 3 11" xfId="41286"/>
    <cellStyle name="Normal 5 2 3 2" xfId="452"/>
    <cellStyle name="Normal 5 2 3 2 2" xfId="953"/>
    <cellStyle name="Normal 5 2 3 2 2 2" xfId="2202"/>
    <cellStyle name="Normal 5 2 3 2 2 2 2" xfId="4690"/>
    <cellStyle name="Normal 5 2 3 2 2 2 2 2" xfId="9946"/>
    <cellStyle name="Normal 5 2 3 2 2 2 2 2 2" xfId="20214"/>
    <cellStyle name="Normal 5 2 3 2 2 2 2 2 2 2" xfId="40743"/>
    <cellStyle name="Normal 5 2 3 2 2 2 2 2 3" xfId="30478"/>
    <cellStyle name="Normal 5 2 3 2 2 2 2 3" xfId="14958"/>
    <cellStyle name="Normal 5 2 3 2 2 2 2 3 2" xfId="35487"/>
    <cellStyle name="Normal 5 2 3 2 2 2 2 4" xfId="25222"/>
    <cellStyle name="Normal 5 2 3 2 2 2 2 5" xfId="46014"/>
    <cellStyle name="Normal 5 2 3 2 2 2 3" xfId="7458"/>
    <cellStyle name="Normal 5 2 3 2 2 2 3 2" xfId="17726"/>
    <cellStyle name="Normal 5 2 3 2 2 2 3 2 2" xfId="38255"/>
    <cellStyle name="Normal 5 2 3 2 2 2 3 3" xfId="27990"/>
    <cellStyle name="Normal 5 2 3 2 2 2 4" xfId="12470"/>
    <cellStyle name="Normal 5 2 3 2 2 2 4 2" xfId="32999"/>
    <cellStyle name="Normal 5 2 3 2 2 2 5" xfId="22734"/>
    <cellStyle name="Normal 5 2 3 2 2 2 6" xfId="43526"/>
    <cellStyle name="Normal 5 2 3 2 2 3" xfId="3445"/>
    <cellStyle name="Normal 5 2 3 2 2 3 2" xfId="8701"/>
    <cellStyle name="Normal 5 2 3 2 2 3 2 2" xfId="18969"/>
    <cellStyle name="Normal 5 2 3 2 2 3 2 2 2" xfId="39498"/>
    <cellStyle name="Normal 5 2 3 2 2 3 2 3" xfId="29233"/>
    <cellStyle name="Normal 5 2 3 2 2 3 3" xfId="13713"/>
    <cellStyle name="Normal 5 2 3 2 2 3 3 2" xfId="34242"/>
    <cellStyle name="Normal 5 2 3 2 2 3 4" xfId="23977"/>
    <cellStyle name="Normal 5 2 3 2 2 3 5" xfId="44769"/>
    <cellStyle name="Normal 5 2 3 2 2 4" xfId="6213"/>
    <cellStyle name="Normal 5 2 3 2 2 4 2" xfId="16481"/>
    <cellStyle name="Normal 5 2 3 2 2 4 2 2" xfId="37010"/>
    <cellStyle name="Normal 5 2 3 2 2 4 3" xfId="26745"/>
    <cellStyle name="Normal 5 2 3 2 2 5" xfId="11225"/>
    <cellStyle name="Normal 5 2 3 2 2 5 2" xfId="31754"/>
    <cellStyle name="Normal 5 2 3 2 2 6" xfId="21489"/>
    <cellStyle name="Normal 5 2 3 2 2 7" xfId="42281"/>
    <cellStyle name="Normal 5 2 3 2 3" xfId="1703"/>
    <cellStyle name="Normal 5 2 3 2 3 2" xfId="4192"/>
    <cellStyle name="Normal 5 2 3 2 3 2 2" xfId="9448"/>
    <cellStyle name="Normal 5 2 3 2 3 2 2 2" xfId="19716"/>
    <cellStyle name="Normal 5 2 3 2 3 2 2 2 2" xfId="40245"/>
    <cellStyle name="Normal 5 2 3 2 3 2 2 3" xfId="29980"/>
    <cellStyle name="Normal 5 2 3 2 3 2 3" xfId="14460"/>
    <cellStyle name="Normal 5 2 3 2 3 2 3 2" xfId="34989"/>
    <cellStyle name="Normal 5 2 3 2 3 2 4" xfId="24724"/>
    <cellStyle name="Normal 5 2 3 2 3 2 5" xfId="45516"/>
    <cellStyle name="Normal 5 2 3 2 3 3" xfId="6960"/>
    <cellStyle name="Normal 5 2 3 2 3 3 2" xfId="17228"/>
    <cellStyle name="Normal 5 2 3 2 3 3 2 2" xfId="37757"/>
    <cellStyle name="Normal 5 2 3 2 3 3 3" xfId="27492"/>
    <cellStyle name="Normal 5 2 3 2 3 4" xfId="11972"/>
    <cellStyle name="Normal 5 2 3 2 3 4 2" xfId="32501"/>
    <cellStyle name="Normal 5 2 3 2 3 5" xfId="22236"/>
    <cellStyle name="Normal 5 2 3 2 3 6" xfId="43028"/>
    <cellStyle name="Normal 5 2 3 2 4" xfId="2947"/>
    <cellStyle name="Normal 5 2 3 2 4 2" xfId="8203"/>
    <cellStyle name="Normal 5 2 3 2 4 2 2" xfId="18471"/>
    <cellStyle name="Normal 5 2 3 2 4 2 2 2" xfId="39000"/>
    <cellStyle name="Normal 5 2 3 2 4 2 3" xfId="28735"/>
    <cellStyle name="Normal 5 2 3 2 4 3" xfId="13215"/>
    <cellStyle name="Normal 5 2 3 2 4 3 2" xfId="33744"/>
    <cellStyle name="Normal 5 2 3 2 4 4" xfId="23479"/>
    <cellStyle name="Normal 5 2 3 2 4 5" xfId="44271"/>
    <cellStyle name="Normal 5 2 3 2 5" xfId="5715"/>
    <cellStyle name="Normal 5 2 3 2 5 2" xfId="15983"/>
    <cellStyle name="Normal 5 2 3 2 5 2 2" xfId="36512"/>
    <cellStyle name="Normal 5 2 3 2 5 3" xfId="26247"/>
    <cellStyle name="Normal 5 2 3 2 6" xfId="10727"/>
    <cellStyle name="Normal 5 2 3 2 6 2" xfId="31256"/>
    <cellStyle name="Normal 5 2 3 2 7" xfId="20991"/>
    <cellStyle name="Normal 5 2 3 2 8" xfId="41783"/>
    <cellStyle name="Normal 5 2 3 3" xfId="704"/>
    <cellStyle name="Normal 5 2 3 3 2" xfId="1953"/>
    <cellStyle name="Normal 5 2 3 3 2 2" xfId="4441"/>
    <cellStyle name="Normal 5 2 3 3 2 2 2" xfId="9697"/>
    <cellStyle name="Normal 5 2 3 3 2 2 2 2" xfId="19965"/>
    <cellStyle name="Normal 5 2 3 3 2 2 2 2 2" xfId="40494"/>
    <cellStyle name="Normal 5 2 3 3 2 2 2 3" xfId="30229"/>
    <cellStyle name="Normal 5 2 3 3 2 2 3" xfId="14709"/>
    <cellStyle name="Normal 5 2 3 3 2 2 3 2" xfId="35238"/>
    <cellStyle name="Normal 5 2 3 3 2 2 4" xfId="24973"/>
    <cellStyle name="Normal 5 2 3 3 2 2 5" xfId="45765"/>
    <cellStyle name="Normal 5 2 3 3 2 3" xfId="7209"/>
    <cellStyle name="Normal 5 2 3 3 2 3 2" xfId="17477"/>
    <cellStyle name="Normal 5 2 3 3 2 3 2 2" xfId="38006"/>
    <cellStyle name="Normal 5 2 3 3 2 3 3" xfId="27741"/>
    <cellStyle name="Normal 5 2 3 3 2 4" xfId="12221"/>
    <cellStyle name="Normal 5 2 3 3 2 4 2" xfId="32750"/>
    <cellStyle name="Normal 5 2 3 3 2 5" xfId="22485"/>
    <cellStyle name="Normal 5 2 3 3 2 6" xfId="43277"/>
    <cellStyle name="Normal 5 2 3 3 3" xfId="3196"/>
    <cellStyle name="Normal 5 2 3 3 3 2" xfId="8452"/>
    <cellStyle name="Normal 5 2 3 3 3 2 2" xfId="18720"/>
    <cellStyle name="Normal 5 2 3 3 3 2 2 2" xfId="39249"/>
    <cellStyle name="Normal 5 2 3 3 3 2 3" xfId="28984"/>
    <cellStyle name="Normal 5 2 3 3 3 3" xfId="13464"/>
    <cellStyle name="Normal 5 2 3 3 3 3 2" xfId="33993"/>
    <cellStyle name="Normal 5 2 3 3 3 4" xfId="23728"/>
    <cellStyle name="Normal 5 2 3 3 3 5" xfId="44520"/>
    <cellStyle name="Normal 5 2 3 3 4" xfId="5964"/>
    <cellStyle name="Normal 5 2 3 3 4 2" xfId="16232"/>
    <cellStyle name="Normal 5 2 3 3 4 2 2" xfId="36761"/>
    <cellStyle name="Normal 5 2 3 3 4 3" xfId="26496"/>
    <cellStyle name="Normal 5 2 3 3 5" xfId="10976"/>
    <cellStyle name="Normal 5 2 3 3 5 2" xfId="31505"/>
    <cellStyle name="Normal 5 2 3 3 6" xfId="21240"/>
    <cellStyle name="Normal 5 2 3 3 7" xfId="42032"/>
    <cellStyle name="Normal 5 2 3 4" xfId="1201"/>
    <cellStyle name="Normal 5 2 3 4 2" xfId="2450"/>
    <cellStyle name="Normal 5 2 3 4 2 2" xfId="4938"/>
    <cellStyle name="Normal 5 2 3 4 2 2 2" xfId="10194"/>
    <cellStyle name="Normal 5 2 3 4 2 2 2 2" xfId="20462"/>
    <cellStyle name="Normal 5 2 3 4 2 2 2 2 2" xfId="40991"/>
    <cellStyle name="Normal 5 2 3 4 2 2 2 3" xfId="30726"/>
    <cellStyle name="Normal 5 2 3 4 2 2 3" xfId="15206"/>
    <cellStyle name="Normal 5 2 3 4 2 2 3 2" xfId="35735"/>
    <cellStyle name="Normal 5 2 3 4 2 2 4" xfId="25470"/>
    <cellStyle name="Normal 5 2 3 4 2 2 5" xfId="46262"/>
    <cellStyle name="Normal 5 2 3 4 2 3" xfId="7706"/>
    <cellStyle name="Normal 5 2 3 4 2 3 2" xfId="17974"/>
    <cellStyle name="Normal 5 2 3 4 2 3 2 2" xfId="38503"/>
    <cellStyle name="Normal 5 2 3 4 2 3 3" xfId="28238"/>
    <cellStyle name="Normal 5 2 3 4 2 4" xfId="12718"/>
    <cellStyle name="Normal 5 2 3 4 2 4 2" xfId="33247"/>
    <cellStyle name="Normal 5 2 3 4 2 5" xfId="22982"/>
    <cellStyle name="Normal 5 2 3 4 2 6" xfId="43774"/>
    <cellStyle name="Normal 5 2 3 4 3" xfId="3693"/>
    <cellStyle name="Normal 5 2 3 4 3 2" xfId="8949"/>
    <cellStyle name="Normal 5 2 3 4 3 2 2" xfId="19217"/>
    <cellStyle name="Normal 5 2 3 4 3 2 2 2" xfId="39746"/>
    <cellStyle name="Normal 5 2 3 4 3 2 3" xfId="29481"/>
    <cellStyle name="Normal 5 2 3 4 3 3" xfId="13961"/>
    <cellStyle name="Normal 5 2 3 4 3 3 2" xfId="34490"/>
    <cellStyle name="Normal 5 2 3 4 3 4" xfId="24225"/>
    <cellStyle name="Normal 5 2 3 4 3 5" xfId="45017"/>
    <cellStyle name="Normal 5 2 3 4 4" xfId="6461"/>
    <cellStyle name="Normal 5 2 3 4 4 2" xfId="16729"/>
    <cellStyle name="Normal 5 2 3 4 4 2 2" xfId="37258"/>
    <cellStyle name="Normal 5 2 3 4 4 3" xfId="26993"/>
    <cellStyle name="Normal 5 2 3 4 5" xfId="11473"/>
    <cellStyle name="Normal 5 2 3 4 5 2" xfId="32002"/>
    <cellStyle name="Normal 5 2 3 4 6" xfId="21737"/>
    <cellStyle name="Normal 5 2 3 4 7" xfId="42529"/>
    <cellStyle name="Normal 5 2 3 5" xfId="1454"/>
    <cellStyle name="Normal 5 2 3 5 2" xfId="3943"/>
    <cellStyle name="Normal 5 2 3 5 2 2" xfId="9199"/>
    <cellStyle name="Normal 5 2 3 5 2 2 2" xfId="19467"/>
    <cellStyle name="Normal 5 2 3 5 2 2 2 2" xfId="39996"/>
    <cellStyle name="Normal 5 2 3 5 2 2 3" xfId="29731"/>
    <cellStyle name="Normal 5 2 3 5 2 3" xfId="14211"/>
    <cellStyle name="Normal 5 2 3 5 2 3 2" xfId="34740"/>
    <cellStyle name="Normal 5 2 3 5 2 4" xfId="24475"/>
    <cellStyle name="Normal 5 2 3 5 2 5" xfId="45267"/>
    <cellStyle name="Normal 5 2 3 5 3" xfId="6711"/>
    <cellStyle name="Normal 5 2 3 5 3 2" xfId="16979"/>
    <cellStyle name="Normal 5 2 3 5 3 2 2" xfId="37508"/>
    <cellStyle name="Normal 5 2 3 5 3 3" xfId="27243"/>
    <cellStyle name="Normal 5 2 3 5 4" xfId="11723"/>
    <cellStyle name="Normal 5 2 3 5 4 2" xfId="32252"/>
    <cellStyle name="Normal 5 2 3 5 5" xfId="21987"/>
    <cellStyle name="Normal 5 2 3 5 6" xfId="42779"/>
    <cellStyle name="Normal 5 2 3 6" xfId="2698"/>
    <cellStyle name="Normal 5 2 3 6 2" xfId="7954"/>
    <cellStyle name="Normal 5 2 3 6 2 2" xfId="18222"/>
    <cellStyle name="Normal 5 2 3 6 2 2 2" xfId="38751"/>
    <cellStyle name="Normal 5 2 3 6 2 3" xfId="28486"/>
    <cellStyle name="Normal 5 2 3 6 3" xfId="12966"/>
    <cellStyle name="Normal 5 2 3 6 3 2" xfId="33495"/>
    <cellStyle name="Normal 5 2 3 6 4" xfId="23230"/>
    <cellStyle name="Normal 5 2 3 6 5" xfId="44022"/>
    <cellStyle name="Normal 5 2 3 7" xfId="5466"/>
    <cellStyle name="Normal 5 2 3 7 2" xfId="15734"/>
    <cellStyle name="Normal 5 2 3 7 2 2" xfId="36263"/>
    <cellStyle name="Normal 5 2 3 7 3" xfId="25998"/>
    <cellStyle name="Normal 5 2 3 7 4" xfId="41534"/>
    <cellStyle name="Normal 5 2 3 8" xfId="5218"/>
    <cellStyle name="Normal 5 2 3 8 2" xfId="15486"/>
    <cellStyle name="Normal 5 2 3 8 2 2" xfId="36015"/>
    <cellStyle name="Normal 5 2 3 8 3" xfId="25750"/>
    <cellStyle name="Normal 5 2 3 9" xfId="10478"/>
    <cellStyle name="Normal 5 2 3 9 2" xfId="31007"/>
    <cellStyle name="Normal 5 2 4" xfId="335"/>
    <cellStyle name="Normal 5 2 4 2" xfId="836"/>
    <cellStyle name="Normal 5 2 4 2 2" xfId="2085"/>
    <cellStyle name="Normal 5 2 4 2 2 2" xfId="4573"/>
    <cellStyle name="Normal 5 2 4 2 2 2 2" xfId="9829"/>
    <cellStyle name="Normal 5 2 4 2 2 2 2 2" xfId="20097"/>
    <cellStyle name="Normal 5 2 4 2 2 2 2 2 2" xfId="40626"/>
    <cellStyle name="Normal 5 2 4 2 2 2 2 3" xfId="30361"/>
    <cellStyle name="Normal 5 2 4 2 2 2 3" xfId="14841"/>
    <cellStyle name="Normal 5 2 4 2 2 2 3 2" xfId="35370"/>
    <cellStyle name="Normal 5 2 4 2 2 2 4" xfId="25105"/>
    <cellStyle name="Normal 5 2 4 2 2 2 5" xfId="45897"/>
    <cellStyle name="Normal 5 2 4 2 2 3" xfId="7341"/>
    <cellStyle name="Normal 5 2 4 2 2 3 2" xfId="17609"/>
    <cellStyle name="Normal 5 2 4 2 2 3 2 2" xfId="38138"/>
    <cellStyle name="Normal 5 2 4 2 2 3 3" xfId="27873"/>
    <cellStyle name="Normal 5 2 4 2 2 4" xfId="12353"/>
    <cellStyle name="Normal 5 2 4 2 2 4 2" xfId="32882"/>
    <cellStyle name="Normal 5 2 4 2 2 5" xfId="22617"/>
    <cellStyle name="Normal 5 2 4 2 2 6" xfId="43409"/>
    <cellStyle name="Normal 5 2 4 2 3" xfId="3328"/>
    <cellStyle name="Normal 5 2 4 2 3 2" xfId="8584"/>
    <cellStyle name="Normal 5 2 4 2 3 2 2" xfId="18852"/>
    <cellStyle name="Normal 5 2 4 2 3 2 2 2" xfId="39381"/>
    <cellStyle name="Normal 5 2 4 2 3 2 3" xfId="29116"/>
    <cellStyle name="Normal 5 2 4 2 3 3" xfId="13596"/>
    <cellStyle name="Normal 5 2 4 2 3 3 2" xfId="34125"/>
    <cellStyle name="Normal 5 2 4 2 3 4" xfId="23860"/>
    <cellStyle name="Normal 5 2 4 2 3 5" xfId="44652"/>
    <cellStyle name="Normal 5 2 4 2 4" xfId="6096"/>
    <cellStyle name="Normal 5 2 4 2 4 2" xfId="16364"/>
    <cellStyle name="Normal 5 2 4 2 4 2 2" xfId="36893"/>
    <cellStyle name="Normal 5 2 4 2 4 3" xfId="26628"/>
    <cellStyle name="Normal 5 2 4 2 5" xfId="11108"/>
    <cellStyle name="Normal 5 2 4 2 5 2" xfId="31637"/>
    <cellStyle name="Normal 5 2 4 2 6" xfId="21372"/>
    <cellStyle name="Normal 5 2 4 2 7" xfId="42164"/>
    <cellStyle name="Normal 5 2 4 3" xfId="1586"/>
    <cellStyle name="Normal 5 2 4 3 2" xfId="4075"/>
    <cellStyle name="Normal 5 2 4 3 2 2" xfId="9331"/>
    <cellStyle name="Normal 5 2 4 3 2 2 2" xfId="19599"/>
    <cellStyle name="Normal 5 2 4 3 2 2 2 2" xfId="40128"/>
    <cellStyle name="Normal 5 2 4 3 2 2 3" xfId="29863"/>
    <cellStyle name="Normal 5 2 4 3 2 3" xfId="14343"/>
    <cellStyle name="Normal 5 2 4 3 2 3 2" xfId="34872"/>
    <cellStyle name="Normal 5 2 4 3 2 4" xfId="24607"/>
    <cellStyle name="Normal 5 2 4 3 2 5" xfId="45399"/>
    <cellStyle name="Normal 5 2 4 3 3" xfId="6843"/>
    <cellStyle name="Normal 5 2 4 3 3 2" xfId="17111"/>
    <cellStyle name="Normal 5 2 4 3 3 2 2" xfId="37640"/>
    <cellStyle name="Normal 5 2 4 3 3 3" xfId="27375"/>
    <cellStyle name="Normal 5 2 4 3 4" xfId="11855"/>
    <cellStyle name="Normal 5 2 4 3 4 2" xfId="32384"/>
    <cellStyle name="Normal 5 2 4 3 5" xfId="22119"/>
    <cellStyle name="Normal 5 2 4 3 6" xfId="42911"/>
    <cellStyle name="Normal 5 2 4 4" xfId="2830"/>
    <cellStyle name="Normal 5 2 4 4 2" xfId="8086"/>
    <cellStyle name="Normal 5 2 4 4 2 2" xfId="18354"/>
    <cellStyle name="Normal 5 2 4 4 2 2 2" xfId="38883"/>
    <cellStyle name="Normal 5 2 4 4 2 3" xfId="28618"/>
    <cellStyle name="Normal 5 2 4 4 3" xfId="13098"/>
    <cellStyle name="Normal 5 2 4 4 3 2" xfId="33627"/>
    <cellStyle name="Normal 5 2 4 4 4" xfId="23362"/>
    <cellStyle name="Normal 5 2 4 4 5" xfId="44154"/>
    <cellStyle name="Normal 5 2 4 5" xfId="5598"/>
    <cellStyle name="Normal 5 2 4 5 2" xfId="15866"/>
    <cellStyle name="Normal 5 2 4 5 2 2" xfId="36395"/>
    <cellStyle name="Normal 5 2 4 5 3" xfId="26130"/>
    <cellStyle name="Normal 5 2 4 6" xfId="10610"/>
    <cellStyle name="Normal 5 2 4 6 2" xfId="31139"/>
    <cellStyle name="Normal 5 2 4 7" xfId="20874"/>
    <cellStyle name="Normal 5 2 4 8" xfId="41666"/>
    <cellStyle name="Normal 5 2 5" xfId="587"/>
    <cellStyle name="Normal 5 2 5 2" xfId="1836"/>
    <cellStyle name="Normal 5 2 5 2 2" xfId="4324"/>
    <cellStyle name="Normal 5 2 5 2 2 2" xfId="9580"/>
    <cellStyle name="Normal 5 2 5 2 2 2 2" xfId="19848"/>
    <cellStyle name="Normal 5 2 5 2 2 2 2 2" xfId="40377"/>
    <cellStyle name="Normal 5 2 5 2 2 2 3" xfId="30112"/>
    <cellStyle name="Normal 5 2 5 2 2 3" xfId="14592"/>
    <cellStyle name="Normal 5 2 5 2 2 3 2" xfId="35121"/>
    <cellStyle name="Normal 5 2 5 2 2 4" xfId="24856"/>
    <cellStyle name="Normal 5 2 5 2 2 5" xfId="45648"/>
    <cellStyle name="Normal 5 2 5 2 3" xfId="7092"/>
    <cellStyle name="Normal 5 2 5 2 3 2" xfId="17360"/>
    <cellStyle name="Normal 5 2 5 2 3 2 2" xfId="37889"/>
    <cellStyle name="Normal 5 2 5 2 3 3" xfId="27624"/>
    <cellStyle name="Normal 5 2 5 2 4" xfId="12104"/>
    <cellStyle name="Normal 5 2 5 2 4 2" xfId="32633"/>
    <cellStyle name="Normal 5 2 5 2 5" xfId="22368"/>
    <cellStyle name="Normal 5 2 5 2 6" xfId="43160"/>
    <cellStyle name="Normal 5 2 5 3" xfId="3079"/>
    <cellStyle name="Normal 5 2 5 3 2" xfId="8335"/>
    <cellStyle name="Normal 5 2 5 3 2 2" xfId="18603"/>
    <cellStyle name="Normal 5 2 5 3 2 2 2" xfId="39132"/>
    <cellStyle name="Normal 5 2 5 3 2 3" xfId="28867"/>
    <cellStyle name="Normal 5 2 5 3 3" xfId="13347"/>
    <cellStyle name="Normal 5 2 5 3 3 2" xfId="33876"/>
    <cellStyle name="Normal 5 2 5 3 4" xfId="23611"/>
    <cellStyle name="Normal 5 2 5 3 5" xfId="44403"/>
    <cellStyle name="Normal 5 2 5 4" xfId="5847"/>
    <cellStyle name="Normal 5 2 5 4 2" xfId="16115"/>
    <cellStyle name="Normal 5 2 5 4 2 2" xfId="36644"/>
    <cellStyle name="Normal 5 2 5 4 3" xfId="26379"/>
    <cellStyle name="Normal 5 2 5 5" xfId="10859"/>
    <cellStyle name="Normal 5 2 5 5 2" xfId="31388"/>
    <cellStyle name="Normal 5 2 5 6" xfId="21123"/>
    <cellStyle name="Normal 5 2 5 7" xfId="41915"/>
    <cellStyle name="Normal 5 2 6" xfId="1084"/>
    <cellStyle name="Normal 5 2 6 2" xfId="2333"/>
    <cellStyle name="Normal 5 2 6 2 2" xfId="4821"/>
    <cellStyle name="Normal 5 2 6 2 2 2" xfId="10077"/>
    <cellStyle name="Normal 5 2 6 2 2 2 2" xfId="20345"/>
    <cellStyle name="Normal 5 2 6 2 2 2 2 2" xfId="40874"/>
    <cellStyle name="Normal 5 2 6 2 2 2 3" xfId="30609"/>
    <cellStyle name="Normal 5 2 6 2 2 3" xfId="15089"/>
    <cellStyle name="Normal 5 2 6 2 2 3 2" xfId="35618"/>
    <cellStyle name="Normal 5 2 6 2 2 4" xfId="25353"/>
    <cellStyle name="Normal 5 2 6 2 2 5" xfId="46145"/>
    <cellStyle name="Normal 5 2 6 2 3" xfId="7589"/>
    <cellStyle name="Normal 5 2 6 2 3 2" xfId="17857"/>
    <cellStyle name="Normal 5 2 6 2 3 2 2" xfId="38386"/>
    <cellStyle name="Normal 5 2 6 2 3 3" xfId="28121"/>
    <cellStyle name="Normal 5 2 6 2 4" xfId="12601"/>
    <cellStyle name="Normal 5 2 6 2 4 2" xfId="33130"/>
    <cellStyle name="Normal 5 2 6 2 5" xfId="22865"/>
    <cellStyle name="Normal 5 2 6 2 6" xfId="43657"/>
    <cellStyle name="Normal 5 2 6 3" xfId="3576"/>
    <cellStyle name="Normal 5 2 6 3 2" xfId="8832"/>
    <cellStyle name="Normal 5 2 6 3 2 2" xfId="19100"/>
    <cellStyle name="Normal 5 2 6 3 2 2 2" xfId="39629"/>
    <cellStyle name="Normal 5 2 6 3 2 3" xfId="29364"/>
    <cellStyle name="Normal 5 2 6 3 3" xfId="13844"/>
    <cellStyle name="Normal 5 2 6 3 3 2" xfId="34373"/>
    <cellStyle name="Normal 5 2 6 3 4" xfId="24108"/>
    <cellStyle name="Normal 5 2 6 3 5" xfId="44900"/>
    <cellStyle name="Normal 5 2 6 4" xfId="6344"/>
    <cellStyle name="Normal 5 2 6 4 2" xfId="16612"/>
    <cellStyle name="Normal 5 2 6 4 2 2" xfId="37141"/>
    <cellStyle name="Normal 5 2 6 4 3" xfId="26876"/>
    <cellStyle name="Normal 5 2 6 5" xfId="11356"/>
    <cellStyle name="Normal 5 2 6 5 2" xfId="31885"/>
    <cellStyle name="Normal 5 2 6 6" xfId="21620"/>
    <cellStyle name="Normal 5 2 6 7" xfId="42412"/>
    <cellStyle name="Normal 5 2 7" xfId="1337"/>
    <cellStyle name="Normal 5 2 7 2" xfId="3826"/>
    <cellStyle name="Normal 5 2 7 2 2" xfId="9082"/>
    <cellStyle name="Normal 5 2 7 2 2 2" xfId="19350"/>
    <cellStyle name="Normal 5 2 7 2 2 2 2" xfId="39879"/>
    <cellStyle name="Normal 5 2 7 2 2 3" xfId="29614"/>
    <cellStyle name="Normal 5 2 7 2 3" xfId="14094"/>
    <cellStyle name="Normal 5 2 7 2 3 2" xfId="34623"/>
    <cellStyle name="Normal 5 2 7 2 4" xfId="24358"/>
    <cellStyle name="Normal 5 2 7 2 5" xfId="45150"/>
    <cellStyle name="Normal 5 2 7 3" xfId="6594"/>
    <cellStyle name="Normal 5 2 7 3 2" xfId="16862"/>
    <cellStyle name="Normal 5 2 7 3 2 2" xfId="37391"/>
    <cellStyle name="Normal 5 2 7 3 3" xfId="27126"/>
    <cellStyle name="Normal 5 2 7 4" xfId="11606"/>
    <cellStyle name="Normal 5 2 7 4 2" xfId="32135"/>
    <cellStyle name="Normal 5 2 7 5" xfId="21870"/>
    <cellStyle name="Normal 5 2 7 6" xfId="42662"/>
    <cellStyle name="Normal 5 2 8" xfId="2581"/>
    <cellStyle name="Normal 5 2 8 2" xfId="7837"/>
    <cellStyle name="Normal 5 2 8 2 2" xfId="18105"/>
    <cellStyle name="Normal 5 2 8 2 2 2" xfId="38634"/>
    <cellStyle name="Normal 5 2 8 2 3" xfId="28369"/>
    <cellStyle name="Normal 5 2 8 3" xfId="12849"/>
    <cellStyle name="Normal 5 2 8 3 2" xfId="33378"/>
    <cellStyle name="Normal 5 2 8 4" xfId="23113"/>
    <cellStyle name="Normal 5 2 8 5" xfId="43905"/>
    <cellStyle name="Normal 5 2 9" xfId="5349"/>
    <cellStyle name="Normal 5 2 9 2" xfId="15617"/>
    <cellStyle name="Normal 5 2 9 2 2" xfId="36146"/>
    <cellStyle name="Normal 5 2 9 3" xfId="25881"/>
    <cellStyle name="Normal 5 2 9 4" xfId="41417"/>
    <cellStyle name="Normal 5 3" xfId="97"/>
    <cellStyle name="Normal 5 3 10" xfId="5121"/>
    <cellStyle name="Normal 5 3 10 2" xfId="15389"/>
    <cellStyle name="Normal 5 3 10 2 2" xfId="35918"/>
    <cellStyle name="Normal 5 3 10 3" xfId="25653"/>
    <cellStyle name="Normal 5 3 11" xfId="10381"/>
    <cellStyle name="Normal 5 3 11 2" xfId="30910"/>
    <cellStyle name="Normal 5 3 12" xfId="20645"/>
    <cellStyle name="Normal 5 3 13" xfId="41189"/>
    <cellStyle name="Normal 5 3 2" xfId="162"/>
    <cellStyle name="Normal 5 3 2 10" xfId="10441"/>
    <cellStyle name="Normal 5 3 2 10 2" xfId="30970"/>
    <cellStyle name="Normal 5 3 2 11" xfId="20705"/>
    <cellStyle name="Normal 5 3 2 12" xfId="41249"/>
    <cellStyle name="Normal 5 3 2 2" xfId="280"/>
    <cellStyle name="Normal 5 3 2 2 10" xfId="20822"/>
    <cellStyle name="Normal 5 3 2 2 11" xfId="41366"/>
    <cellStyle name="Normal 5 3 2 2 2" xfId="532"/>
    <cellStyle name="Normal 5 3 2 2 2 2" xfId="1033"/>
    <cellStyle name="Normal 5 3 2 2 2 2 2" xfId="2282"/>
    <cellStyle name="Normal 5 3 2 2 2 2 2 2" xfId="4770"/>
    <cellStyle name="Normal 5 3 2 2 2 2 2 2 2" xfId="10026"/>
    <cellStyle name="Normal 5 3 2 2 2 2 2 2 2 2" xfId="20294"/>
    <cellStyle name="Normal 5 3 2 2 2 2 2 2 2 2 2" xfId="40823"/>
    <cellStyle name="Normal 5 3 2 2 2 2 2 2 2 3" xfId="30558"/>
    <cellStyle name="Normal 5 3 2 2 2 2 2 2 3" xfId="15038"/>
    <cellStyle name="Normal 5 3 2 2 2 2 2 2 3 2" xfId="35567"/>
    <cellStyle name="Normal 5 3 2 2 2 2 2 2 4" xfId="25302"/>
    <cellStyle name="Normal 5 3 2 2 2 2 2 2 5" xfId="46094"/>
    <cellStyle name="Normal 5 3 2 2 2 2 2 3" xfId="7538"/>
    <cellStyle name="Normal 5 3 2 2 2 2 2 3 2" xfId="17806"/>
    <cellStyle name="Normal 5 3 2 2 2 2 2 3 2 2" xfId="38335"/>
    <cellStyle name="Normal 5 3 2 2 2 2 2 3 3" xfId="28070"/>
    <cellStyle name="Normal 5 3 2 2 2 2 2 4" xfId="12550"/>
    <cellStyle name="Normal 5 3 2 2 2 2 2 4 2" xfId="33079"/>
    <cellStyle name="Normal 5 3 2 2 2 2 2 5" xfId="22814"/>
    <cellStyle name="Normal 5 3 2 2 2 2 2 6" xfId="43606"/>
    <cellStyle name="Normal 5 3 2 2 2 2 3" xfId="3525"/>
    <cellStyle name="Normal 5 3 2 2 2 2 3 2" xfId="8781"/>
    <cellStyle name="Normal 5 3 2 2 2 2 3 2 2" xfId="19049"/>
    <cellStyle name="Normal 5 3 2 2 2 2 3 2 2 2" xfId="39578"/>
    <cellStyle name="Normal 5 3 2 2 2 2 3 2 3" xfId="29313"/>
    <cellStyle name="Normal 5 3 2 2 2 2 3 3" xfId="13793"/>
    <cellStyle name="Normal 5 3 2 2 2 2 3 3 2" xfId="34322"/>
    <cellStyle name="Normal 5 3 2 2 2 2 3 4" xfId="24057"/>
    <cellStyle name="Normal 5 3 2 2 2 2 3 5" xfId="44849"/>
    <cellStyle name="Normal 5 3 2 2 2 2 4" xfId="6293"/>
    <cellStyle name="Normal 5 3 2 2 2 2 4 2" xfId="16561"/>
    <cellStyle name="Normal 5 3 2 2 2 2 4 2 2" xfId="37090"/>
    <cellStyle name="Normal 5 3 2 2 2 2 4 3" xfId="26825"/>
    <cellStyle name="Normal 5 3 2 2 2 2 5" xfId="11305"/>
    <cellStyle name="Normal 5 3 2 2 2 2 5 2" xfId="31834"/>
    <cellStyle name="Normal 5 3 2 2 2 2 6" xfId="21569"/>
    <cellStyle name="Normal 5 3 2 2 2 2 7" xfId="42361"/>
    <cellStyle name="Normal 5 3 2 2 2 3" xfId="1783"/>
    <cellStyle name="Normal 5 3 2 2 2 3 2" xfId="4272"/>
    <cellStyle name="Normal 5 3 2 2 2 3 2 2" xfId="9528"/>
    <cellStyle name="Normal 5 3 2 2 2 3 2 2 2" xfId="19796"/>
    <cellStyle name="Normal 5 3 2 2 2 3 2 2 2 2" xfId="40325"/>
    <cellStyle name="Normal 5 3 2 2 2 3 2 2 3" xfId="30060"/>
    <cellStyle name="Normal 5 3 2 2 2 3 2 3" xfId="14540"/>
    <cellStyle name="Normal 5 3 2 2 2 3 2 3 2" xfId="35069"/>
    <cellStyle name="Normal 5 3 2 2 2 3 2 4" xfId="24804"/>
    <cellStyle name="Normal 5 3 2 2 2 3 2 5" xfId="45596"/>
    <cellStyle name="Normal 5 3 2 2 2 3 3" xfId="7040"/>
    <cellStyle name="Normal 5 3 2 2 2 3 3 2" xfId="17308"/>
    <cellStyle name="Normal 5 3 2 2 2 3 3 2 2" xfId="37837"/>
    <cellStyle name="Normal 5 3 2 2 2 3 3 3" xfId="27572"/>
    <cellStyle name="Normal 5 3 2 2 2 3 4" xfId="12052"/>
    <cellStyle name="Normal 5 3 2 2 2 3 4 2" xfId="32581"/>
    <cellStyle name="Normal 5 3 2 2 2 3 5" xfId="22316"/>
    <cellStyle name="Normal 5 3 2 2 2 3 6" xfId="43108"/>
    <cellStyle name="Normal 5 3 2 2 2 4" xfId="3027"/>
    <cellStyle name="Normal 5 3 2 2 2 4 2" xfId="8283"/>
    <cellStyle name="Normal 5 3 2 2 2 4 2 2" xfId="18551"/>
    <cellStyle name="Normal 5 3 2 2 2 4 2 2 2" xfId="39080"/>
    <cellStyle name="Normal 5 3 2 2 2 4 2 3" xfId="28815"/>
    <cellStyle name="Normal 5 3 2 2 2 4 3" xfId="13295"/>
    <cellStyle name="Normal 5 3 2 2 2 4 3 2" xfId="33824"/>
    <cellStyle name="Normal 5 3 2 2 2 4 4" xfId="23559"/>
    <cellStyle name="Normal 5 3 2 2 2 4 5" xfId="44351"/>
    <cellStyle name="Normal 5 3 2 2 2 5" xfId="5795"/>
    <cellStyle name="Normal 5 3 2 2 2 5 2" xfId="16063"/>
    <cellStyle name="Normal 5 3 2 2 2 5 2 2" xfId="36592"/>
    <cellStyle name="Normal 5 3 2 2 2 5 3" xfId="26327"/>
    <cellStyle name="Normal 5 3 2 2 2 6" xfId="10807"/>
    <cellStyle name="Normal 5 3 2 2 2 6 2" xfId="31336"/>
    <cellStyle name="Normal 5 3 2 2 2 7" xfId="21071"/>
    <cellStyle name="Normal 5 3 2 2 2 8" xfId="41863"/>
    <cellStyle name="Normal 5 3 2 2 3" xfId="784"/>
    <cellStyle name="Normal 5 3 2 2 3 2" xfId="2033"/>
    <cellStyle name="Normal 5 3 2 2 3 2 2" xfId="4521"/>
    <cellStyle name="Normal 5 3 2 2 3 2 2 2" xfId="9777"/>
    <cellStyle name="Normal 5 3 2 2 3 2 2 2 2" xfId="20045"/>
    <cellStyle name="Normal 5 3 2 2 3 2 2 2 2 2" xfId="40574"/>
    <cellStyle name="Normal 5 3 2 2 3 2 2 2 3" xfId="30309"/>
    <cellStyle name="Normal 5 3 2 2 3 2 2 3" xfId="14789"/>
    <cellStyle name="Normal 5 3 2 2 3 2 2 3 2" xfId="35318"/>
    <cellStyle name="Normal 5 3 2 2 3 2 2 4" xfId="25053"/>
    <cellStyle name="Normal 5 3 2 2 3 2 2 5" xfId="45845"/>
    <cellStyle name="Normal 5 3 2 2 3 2 3" xfId="7289"/>
    <cellStyle name="Normal 5 3 2 2 3 2 3 2" xfId="17557"/>
    <cellStyle name="Normal 5 3 2 2 3 2 3 2 2" xfId="38086"/>
    <cellStyle name="Normal 5 3 2 2 3 2 3 3" xfId="27821"/>
    <cellStyle name="Normal 5 3 2 2 3 2 4" xfId="12301"/>
    <cellStyle name="Normal 5 3 2 2 3 2 4 2" xfId="32830"/>
    <cellStyle name="Normal 5 3 2 2 3 2 5" xfId="22565"/>
    <cellStyle name="Normal 5 3 2 2 3 2 6" xfId="43357"/>
    <cellStyle name="Normal 5 3 2 2 3 3" xfId="3276"/>
    <cellStyle name="Normal 5 3 2 2 3 3 2" xfId="8532"/>
    <cellStyle name="Normal 5 3 2 2 3 3 2 2" xfId="18800"/>
    <cellStyle name="Normal 5 3 2 2 3 3 2 2 2" xfId="39329"/>
    <cellStyle name="Normal 5 3 2 2 3 3 2 3" xfId="29064"/>
    <cellStyle name="Normal 5 3 2 2 3 3 3" xfId="13544"/>
    <cellStyle name="Normal 5 3 2 2 3 3 3 2" xfId="34073"/>
    <cellStyle name="Normal 5 3 2 2 3 3 4" xfId="23808"/>
    <cellStyle name="Normal 5 3 2 2 3 3 5" xfId="44600"/>
    <cellStyle name="Normal 5 3 2 2 3 4" xfId="6044"/>
    <cellStyle name="Normal 5 3 2 2 3 4 2" xfId="16312"/>
    <cellStyle name="Normal 5 3 2 2 3 4 2 2" xfId="36841"/>
    <cellStyle name="Normal 5 3 2 2 3 4 3" xfId="26576"/>
    <cellStyle name="Normal 5 3 2 2 3 5" xfId="11056"/>
    <cellStyle name="Normal 5 3 2 2 3 5 2" xfId="31585"/>
    <cellStyle name="Normal 5 3 2 2 3 6" xfId="21320"/>
    <cellStyle name="Normal 5 3 2 2 3 7" xfId="42112"/>
    <cellStyle name="Normal 5 3 2 2 4" xfId="1281"/>
    <cellStyle name="Normal 5 3 2 2 4 2" xfId="2530"/>
    <cellStyle name="Normal 5 3 2 2 4 2 2" xfId="5018"/>
    <cellStyle name="Normal 5 3 2 2 4 2 2 2" xfId="10274"/>
    <cellStyle name="Normal 5 3 2 2 4 2 2 2 2" xfId="20542"/>
    <cellStyle name="Normal 5 3 2 2 4 2 2 2 2 2" xfId="41071"/>
    <cellStyle name="Normal 5 3 2 2 4 2 2 2 3" xfId="30806"/>
    <cellStyle name="Normal 5 3 2 2 4 2 2 3" xfId="15286"/>
    <cellStyle name="Normal 5 3 2 2 4 2 2 3 2" xfId="35815"/>
    <cellStyle name="Normal 5 3 2 2 4 2 2 4" xfId="25550"/>
    <cellStyle name="Normal 5 3 2 2 4 2 2 5" xfId="46342"/>
    <cellStyle name="Normal 5 3 2 2 4 2 3" xfId="7786"/>
    <cellStyle name="Normal 5 3 2 2 4 2 3 2" xfId="18054"/>
    <cellStyle name="Normal 5 3 2 2 4 2 3 2 2" xfId="38583"/>
    <cellStyle name="Normal 5 3 2 2 4 2 3 3" xfId="28318"/>
    <cellStyle name="Normal 5 3 2 2 4 2 4" xfId="12798"/>
    <cellStyle name="Normal 5 3 2 2 4 2 4 2" xfId="33327"/>
    <cellStyle name="Normal 5 3 2 2 4 2 5" xfId="23062"/>
    <cellStyle name="Normal 5 3 2 2 4 2 6" xfId="43854"/>
    <cellStyle name="Normal 5 3 2 2 4 3" xfId="3773"/>
    <cellStyle name="Normal 5 3 2 2 4 3 2" xfId="9029"/>
    <cellStyle name="Normal 5 3 2 2 4 3 2 2" xfId="19297"/>
    <cellStyle name="Normal 5 3 2 2 4 3 2 2 2" xfId="39826"/>
    <cellStyle name="Normal 5 3 2 2 4 3 2 3" xfId="29561"/>
    <cellStyle name="Normal 5 3 2 2 4 3 3" xfId="14041"/>
    <cellStyle name="Normal 5 3 2 2 4 3 3 2" xfId="34570"/>
    <cellStyle name="Normal 5 3 2 2 4 3 4" xfId="24305"/>
    <cellStyle name="Normal 5 3 2 2 4 3 5" xfId="45097"/>
    <cellStyle name="Normal 5 3 2 2 4 4" xfId="6541"/>
    <cellStyle name="Normal 5 3 2 2 4 4 2" xfId="16809"/>
    <cellStyle name="Normal 5 3 2 2 4 4 2 2" xfId="37338"/>
    <cellStyle name="Normal 5 3 2 2 4 4 3" xfId="27073"/>
    <cellStyle name="Normal 5 3 2 2 4 5" xfId="11553"/>
    <cellStyle name="Normal 5 3 2 2 4 5 2" xfId="32082"/>
    <cellStyle name="Normal 5 3 2 2 4 6" xfId="21817"/>
    <cellStyle name="Normal 5 3 2 2 4 7" xfId="42609"/>
    <cellStyle name="Normal 5 3 2 2 5" xfId="1534"/>
    <cellStyle name="Normal 5 3 2 2 5 2" xfId="4023"/>
    <cellStyle name="Normal 5 3 2 2 5 2 2" xfId="9279"/>
    <cellStyle name="Normal 5 3 2 2 5 2 2 2" xfId="19547"/>
    <cellStyle name="Normal 5 3 2 2 5 2 2 2 2" xfId="40076"/>
    <cellStyle name="Normal 5 3 2 2 5 2 2 3" xfId="29811"/>
    <cellStyle name="Normal 5 3 2 2 5 2 3" xfId="14291"/>
    <cellStyle name="Normal 5 3 2 2 5 2 3 2" xfId="34820"/>
    <cellStyle name="Normal 5 3 2 2 5 2 4" xfId="24555"/>
    <cellStyle name="Normal 5 3 2 2 5 2 5" xfId="45347"/>
    <cellStyle name="Normal 5 3 2 2 5 3" xfId="6791"/>
    <cellStyle name="Normal 5 3 2 2 5 3 2" xfId="17059"/>
    <cellStyle name="Normal 5 3 2 2 5 3 2 2" xfId="37588"/>
    <cellStyle name="Normal 5 3 2 2 5 3 3" xfId="27323"/>
    <cellStyle name="Normal 5 3 2 2 5 4" xfId="11803"/>
    <cellStyle name="Normal 5 3 2 2 5 4 2" xfId="32332"/>
    <cellStyle name="Normal 5 3 2 2 5 5" xfId="22067"/>
    <cellStyle name="Normal 5 3 2 2 5 6" xfId="42859"/>
    <cellStyle name="Normal 5 3 2 2 6" xfId="2778"/>
    <cellStyle name="Normal 5 3 2 2 6 2" xfId="8034"/>
    <cellStyle name="Normal 5 3 2 2 6 2 2" xfId="18302"/>
    <cellStyle name="Normal 5 3 2 2 6 2 2 2" xfId="38831"/>
    <cellStyle name="Normal 5 3 2 2 6 2 3" xfId="28566"/>
    <cellStyle name="Normal 5 3 2 2 6 3" xfId="13046"/>
    <cellStyle name="Normal 5 3 2 2 6 3 2" xfId="33575"/>
    <cellStyle name="Normal 5 3 2 2 6 4" xfId="23310"/>
    <cellStyle name="Normal 5 3 2 2 6 5" xfId="44102"/>
    <cellStyle name="Normal 5 3 2 2 7" xfId="5546"/>
    <cellStyle name="Normal 5 3 2 2 7 2" xfId="15814"/>
    <cellStyle name="Normal 5 3 2 2 7 2 2" xfId="36343"/>
    <cellStyle name="Normal 5 3 2 2 7 3" xfId="26078"/>
    <cellStyle name="Normal 5 3 2 2 7 4" xfId="41614"/>
    <cellStyle name="Normal 5 3 2 2 8" xfId="5298"/>
    <cellStyle name="Normal 5 3 2 2 8 2" xfId="15566"/>
    <cellStyle name="Normal 5 3 2 2 8 2 2" xfId="36095"/>
    <cellStyle name="Normal 5 3 2 2 8 3" xfId="25830"/>
    <cellStyle name="Normal 5 3 2 2 9" xfId="10558"/>
    <cellStyle name="Normal 5 3 2 2 9 2" xfId="31087"/>
    <cellStyle name="Normal 5 3 2 3" xfId="415"/>
    <cellStyle name="Normal 5 3 2 3 2" xfId="916"/>
    <cellStyle name="Normal 5 3 2 3 2 2" xfId="2165"/>
    <cellStyle name="Normal 5 3 2 3 2 2 2" xfId="4653"/>
    <cellStyle name="Normal 5 3 2 3 2 2 2 2" xfId="9909"/>
    <cellStyle name="Normal 5 3 2 3 2 2 2 2 2" xfId="20177"/>
    <cellStyle name="Normal 5 3 2 3 2 2 2 2 2 2" xfId="40706"/>
    <cellStyle name="Normal 5 3 2 3 2 2 2 2 3" xfId="30441"/>
    <cellStyle name="Normal 5 3 2 3 2 2 2 3" xfId="14921"/>
    <cellStyle name="Normal 5 3 2 3 2 2 2 3 2" xfId="35450"/>
    <cellStyle name="Normal 5 3 2 3 2 2 2 4" xfId="25185"/>
    <cellStyle name="Normal 5 3 2 3 2 2 2 5" xfId="45977"/>
    <cellStyle name="Normal 5 3 2 3 2 2 3" xfId="7421"/>
    <cellStyle name="Normal 5 3 2 3 2 2 3 2" xfId="17689"/>
    <cellStyle name="Normal 5 3 2 3 2 2 3 2 2" xfId="38218"/>
    <cellStyle name="Normal 5 3 2 3 2 2 3 3" xfId="27953"/>
    <cellStyle name="Normal 5 3 2 3 2 2 4" xfId="12433"/>
    <cellStyle name="Normal 5 3 2 3 2 2 4 2" xfId="32962"/>
    <cellStyle name="Normal 5 3 2 3 2 2 5" xfId="22697"/>
    <cellStyle name="Normal 5 3 2 3 2 2 6" xfId="43489"/>
    <cellStyle name="Normal 5 3 2 3 2 3" xfId="3408"/>
    <cellStyle name="Normal 5 3 2 3 2 3 2" xfId="8664"/>
    <cellStyle name="Normal 5 3 2 3 2 3 2 2" xfId="18932"/>
    <cellStyle name="Normal 5 3 2 3 2 3 2 2 2" xfId="39461"/>
    <cellStyle name="Normal 5 3 2 3 2 3 2 3" xfId="29196"/>
    <cellStyle name="Normal 5 3 2 3 2 3 3" xfId="13676"/>
    <cellStyle name="Normal 5 3 2 3 2 3 3 2" xfId="34205"/>
    <cellStyle name="Normal 5 3 2 3 2 3 4" xfId="23940"/>
    <cellStyle name="Normal 5 3 2 3 2 3 5" xfId="44732"/>
    <cellStyle name="Normal 5 3 2 3 2 4" xfId="6176"/>
    <cellStyle name="Normal 5 3 2 3 2 4 2" xfId="16444"/>
    <cellStyle name="Normal 5 3 2 3 2 4 2 2" xfId="36973"/>
    <cellStyle name="Normal 5 3 2 3 2 4 3" xfId="26708"/>
    <cellStyle name="Normal 5 3 2 3 2 5" xfId="11188"/>
    <cellStyle name="Normal 5 3 2 3 2 5 2" xfId="31717"/>
    <cellStyle name="Normal 5 3 2 3 2 6" xfId="21452"/>
    <cellStyle name="Normal 5 3 2 3 2 7" xfId="42244"/>
    <cellStyle name="Normal 5 3 2 3 3" xfId="1666"/>
    <cellStyle name="Normal 5 3 2 3 3 2" xfId="4155"/>
    <cellStyle name="Normal 5 3 2 3 3 2 2" xfId="9411"/>
    <cellStyle name="Normal 5 3 2 3 3 2 2 2" xfId="19679"/>
    <cellStyle name="Normal 5 3 2 3 3 2 2 2 2" xfId="40208"/>
    <cellStyle name="Normal 5 3 2 3 3 2 2 3" xfId="29943"/>
    <cellStyle name="Normal 5 3 2 3 3 2 3" xfId="14423"/>
    <cellStyle name="Normal 5 3 2 3 3 2 3 2" xfId="34952"/>
    <cellStyle name="Normal 5 3 2 3 3 2 4" xfId="24687"/>
    <cellStyle name="Normal 5 3 2 3 3 2 5" xfId="45479"/>
    <cellStyle name="Normal 5 3 2 3 3 3" xfId="6923"/>
    <cellStyle name="Normal 5 3 2 3 3 3 2" xfId="17191"/>
    <cellStyle name="Normal 5 3 2 3 3 3 2 2" xfId="37720"/>
    <cellStyle name="Normal 5 3 2 3 3 3 3" xfId="27455"/>
    <cellStyle name="Normal 5 3 2 3 3 4" xfId="11935"/>
    <cellStyle name="Normal 5 3 2 3 3 4 2" xfId="32464"/>
    <cellStyle name="Normal 5 3 2 3 3 5" xfId="22199"/>
    <cellStyle name="Normal 5 3 2 3 3 6" xfId="42991"/>
    <cellStyle name="Normal 5 3 2 3 4" xfId="2910"/>
    <cellStyle name="Normal 5 3 2 3 4 2" xfId="8166"/>
    <cellStyle name="Normal 5 3 2 3 4 2 2" xfId="18434"/>
    <cellStyle name="Normal 5 3 2 3 4 2 2 2" xfId="38963"/>
    <cellStyle name="Normal 5 3 2 3 4 2 3" xfId="28698"/>
    <cellStyle name="Normal 5 3 2 3 4 3" xfId="13178"/>
    <cellStyle name="Normal 5 3 2 3 4 3 2" xfId="33707"/>
    <cellStyle name="Normal 5 3 2 3 4 4" xfId="23442"/>
    <cellStyle name="Normal 5 3 2 3 4 5" xfId="44234"/>
    <cellStyle name="Normal 5 3 2 3 5" xfId="5678"/>
    <cellStyle name="Normal 5 3 2 3 5 2" xfId="15946"/>
    <cellStyle name="Normal 5 3 2 3 5 2 2" xfId="36475"/>
    <cellStyle name="Normal 5 3 2 3 5 3" xfId="26210"/>
    <cellStyle name="Normal 5 3 2 3 6" xfId="10690"/>
    <cellStyle name="Normal 5 3 2 3 6 2" xfId="31219"/>
    <cellStyle name="Normal 5 3 2 3 7" xfId="20954"/>
    <cellStyle name="Normal 5 3 2 3 8" xfId="41746"/>
    <cellStyle name="Normal 5 3 2 4" xfId="667"/>
    <cellStyle name="Normal 5 3 2 4 2" xfId="1916"/>
    <cellStyle name="Normal 5 3 2 4 2 2" xfId="4404"/>
    <cellStyle name="Normal 5 3 2 4 2 2 2" xfId="9660"/>
    <cellStyle name="Normal 5 3 2 4 2 2 2 2" xfId="19928"/>
    <cellStyle name="Normal 5 3 2 4 2 2 2 2 2" xfId="40457"/>
    <cellStyle name="Normal 5 3 2 4 2 2 2 3" xfId="30192"/>
    <cellStyle name="Normal 5 3 2 4 2 2 3" xfId="14672"/>
    <cellStyle name="Normal 5 3 2 4 2 2 3 2" xfId="35201"/>
    <cellStyle name="Normal 5 3 2 4 2 2 4" xfId="24936"/>
    <cellStyle name="Normal 5 3 2 4 2 2 5" xfId="45728"/>
    <cellStyle name="Normal 5 3 2 4 2 3" xfId="7172"/>
    <cellStyle name="Normal 5 3 2 4 2 3 2" xfId="17440"/>
    <cellStyle name="Normal 5 3 2 4 2 3 2 2" xfId="37969"/>
    <cellStyle name="Normal 5 3 2 4 2 3 3" xfId="27704"/>
    <cellStyle name="Normal 5 3 2 4 2 4" xfId="12184"/>
    <cellStyle name="Normal 5 3 2 4 2 4 2" xfId="32713"/>
    <cellStyle name="Normal 5 3 2 4 2 5" xfId="22448"/>
    <cellStyle name="Normal 5 3 2 4 2 6" xfId="43240"/>
    <cellStyle name="Normal 5 3 2 4 3" xfId="3159"/>
    <cellStyle name="Normal 5 3 2 4 3 2" xfId="8415"/>
    <cellStyle name="Normal 5 3 2 4 3 2 2" xfId="18683"/>
    <cellStyle name="Normal 5 3 2 4 3 2 2 2" xfId="39212"/>
    <cellStyle name="Normal 5 3 2 4 3 2 3" xfId="28947"/>
    <cellStyle name="Normal 5 3 2 4 3 3" xfId="13427"/>
    <cellStyle name="Normal 5 3 2 4 3 3 2" xfId="33956"/>
    <cellStyle name="Normal 5 3 2 4 3 4" xfId="23691"/>
    <cellStyle name="Normal 5 3 2 4 3 5" xfId="44483"/>
    <cellStyle name="Normal 5 3 2 4 4" xfId="5927"/>
    <cellStyle name="Normal 5 3 2 4 4 2" xfId="16195"/>
    <cellStyle name="Normal 5 3 2 4 4 2 2" xfId="36724"/>
    <cellStyle name="Normal 5 3 2 4 4 3" xfId="26459"/>
    <cellStyle name="Normal 5 3 2 4 5" xfId="10939"/>
    <cellStyle name="Normal 5 3 2 4 5 2" xfId="31468"/>
    <cellStyle name="Normal 5 3 2 4 6" xfId="21203"/>
    <cellStyle name="Normal 5 3 2 4 7" xfId="41995"/>
    <cellStyle name="Normal 5 3 2 5" xfId="1164"/>
    <cellStyle name="Normal 5 3 2 5 2" xfId="2413"/>
    <cellStyle name="Normal 5 3 2 5 2 2" xfId="4901"/>
    <cellStyle name="Normal 5 3 2 5 2 2 2" xfId="10157"/>
    <cellStyle name="Normal 5 3 2 5 2 2 2 2" xfId="20425"/>
    <cellStyle name="Normal 5 3 2 5 2 2 2 2 2" xfId="40954"/>
    <cellStyle name="Normal 5 3 2 5 2 2 2 3" xfId="30689"/>
    <cellStyle name="Normal 5 3 2 5 2 2 3" xfId="15169"/>
    <cellStyle name="Normal 5 3 2 5 2 2 3 2" xfId="35698"/>
    <cellStyle name="Normal 5 3 2 5 2 2 4" xfId="25433"/>
    <cellStyle name="Normal 5 3 2 5 2 2 5" xfId="46225"/>
    <cellStyle name="Normal 5 3 2 5 2 3" xfId="7669"/>
    <cellStyle name="Normal 5 3 2 5 2 3 2" xfId="17937"/>
    <cellStyle name="Normal 5 3 2 5 2 3 2 2" xfId="38466"/>
    <cellStyle name="Normal 5 3 2 5 2 3 3" xfId="28201"/>
    <cellStyle name="Normal 5 3 2 5 2 4" xfId="12681"/>
    <cellStyle name="Normal 5 3 2 5 2 4 2" xfId="33210"/>
    <cellStyle name="Normal 5 3 2 5 2 5" xfId="22945"/>
    <cellStyle name="Normal 5 3 2 5 2 6" xfId="43737"/>
    <cellStyle name="Normal 5 3 2 5 3" xfId="3656"/>
    <cellStyle name="Normal 5 3 2 5 3 2" xfId="8912"/>
    <cellStyle name="Normal 5 3 2 5 3 2 2" xfId="19180"/>
    <cellStyle name="Normal 5 3 2 5 3 2 2 2" xfId="39709"/>
    <cellStyle name="Normal 5 3 2 5 3 2 3" xfId="29444"/>
    <cellStyle name="Normal 5 3 2 5 3 3" xfId="13924"/>
    <cellStyle name="Normal 5 3 2 5 3 3 2" xfId="34453"/>
    <cellStyle name="Normal 5 3 2 5 3 4" xfId="24188"/>
    <cellStyle name="Normal 5 3 2 5 3 5" xfId="44980"/>
    <cellStyle name="Normal 5 3 2 5 4" xfId="6424"/>
    <cellStyle name="Normal 5 3 2 5 4 2" xfId="16692"/>
    <cellStyle name="Normal 5 3 2 5 4 2 2" xfId="37221"/>
    <cellStyle name="Normal 5 3 2 5 4 3" xfId="26956"/>
    <cellStyle name="Normal 5 3 2 5 5" xfId="11436"/>
    <cellStyle name="Normal 5 3 2 5 5 2" xfId="31965"/>
    <cellStyle name="Normal 5 3 2 5 6" xfId="21700"/>
    <cellStyle name="Normal 5 3 2 5 7" xfId="42492"/>
    <cellStyle name="Normal 5 3 2 6" xfId="1417"/>
    <cellStyle name="Normal 5 3 2 6 2" xfId="3906"/>
    <cellStyle name="Normal 5 3 2 6 2 2" xfId="9162"/>
    <cellStyle name="Normal 5 3 2 6 2 2 2" xfId="19430"/>
    <cellStyle name="Normal 5 3 2 6 2 2 2 2" xfId="39959"/>
    <cellStyle name="Normal 5 3 2 6 2 2 3" xfId="29694"/>
    <cellStyle name="Normal 5 3 2 6 2 3" xfId="14174"/>
    <cellStyle name="Normal 5 3 2 6 2 3 2" xfId="34703"/>
    <cellStyle name="Normal 5 3 2 6 2 4" xfId="24438"/>
    <cellStyle name="Normal 5 3 2 6 2 5" xfId="45230"/>
    <cellStyle name="Normal 5 3 2 6 3" xfId="6674"/>
    <cellStyle name="Normal 5 3 2 6 3 2" xfId="16942"/>
    <cellStyle name="Normal 5 3 2 6 3 2 2" xfId="37471"/>
    <cellStyle name="Normal 5 3 2 6 3 3" xfId="27206"/>
    <cellStyle name="Normal 5 3 2 6 4" xfId="11686"/>
    <cellStyle name="Normal 5 3 2 6 4 2" xfId="32215"/>
    <cellStyle name="Normal 5 3 2 6 5" xfId="21950"/>
    <cellStyle name="Normal 5 3 2 6 6" xfId="42742"/>
    <cellStyle name="Normal 5 3 2 7" xfId="2661"/>
    <cellStyle name="Normal 5 3 2 7 2" xfId="7917"/>
    <cellStyle name="Normal 5 3 2 7 2 2" xfId="18185"/>
    <cellStyle name="Normal 5 3 2 7 2 2 2" xfId="38714"/>
    <cellStyle name="Normal 5 3 2 7 2 3" xfId="28449"/>
    <cellStyle name="Normal 5 3 2 7 3" xfId="12929"/>
    <cellStyle name="Normal 5 3 2 7 3 2" xfId="33458"/>
    <cellStyle name="Normal 5 3 2 7 4" xfId="23193"/>
    <cellStyle name="Normal 5 3 2 7 5" xfId="43985"/>
    <cellStyle name="Normal 5 3 2 8" xfId="5429"/>
    <cellStyle name="Normal 5 3 2 8 2" xfId="15697"/>
    <cellStyle name="Normal 5 3 2 8 2 2" xfId="36226"/>
    <cellStyle name="Normal 5 3 2 8 3" xfId="25961"/>
    <cellStyle name="Normal 5 3 2 8 4" xfId="41497"/>
    <cellStyle name="Normal 5 3 2 9" xfId="5181"/>
    <cellStyle name="Normal 5 3 2 9 2" xfId="15449"/>
    <cellStyle name="Normal 5 3 2 9 2 2" xfId="35978"/>
    <cellStyle name="Normal 5 3 2 9 3" xfId="25713"/>
    <cellStyle name="Normal 5 3 3" xfId="219"/>
    <cellStyle name="Normal 5 3 3 10" xfId="20762"/>
    <cellStyle name="Normal 5 3 3 11" xfId="41306"/>
    <cellStyle name="Normal 5 3 3 2" xfId="472"/>
    <cellStyle name="Normal 5 3 3 2 2" xfId="973"/>
    <cellStyle name="Normal 5 3 3 2 2 2" xfId="2222"/>
    <cellStyle name="Normal 5 3 3 2 2 2 2" xfId="4710"/>
    <cellStyle name="Normal 5 3 3 2 2 2 2 2" xfId="9966"/>
    <cellStyle name="Normal 5 3 3 2 2 2 2 2 2" xfId="20234"/>
    <cellStyle name="Normal 5 3 3 2 2 2 2 2 2 2" xfId="40763"/>
    <cellStyle name="Normal 5 3 3 2 2 2 2 2 3" xfId="30498"/>
    <cellStyle name="Normal 5 3 3 2 2 2 2 3" xfId="14978"/>
    <cellStyle name="Normal 5 3 3 2 2 2 2 3 2" xfId="35507"/>
    <cellStyle name="Normal 5 3 3 2 2 2 2 4" xfId="25242"/>
    <cellStyle name="Normal 5 3 3 2 2 2 2 5" xfId="46034"/>
    <cellStyle name="Normal 5 3 3 2 2 2 3" xfId="7478"/>
    <cellStyle name="Normal 5 3 3 2 2 2 3 2" xfId="17746"/>
    <cellStyle name="Normal 5 3 3 2 2 2 3 2 2" xfId="38275"/>
    <cellStyle name="Normal 5 3 3 2 2 2 3 3" xfId="28010"/>
    <cellStyle name="Normal 5 3 3 2 2 2 4" xfId="12490"/>
    <cellStyle name="Normal 5 3 3 2 2 2 4 2" xfId="33019"/>
    <cellStyle name="Normal 5 3 3 2 2 2 5" xfId="22754"/>
    <cellStyle name="Normal 5 3 3 2 2 2 6" xfId="43546"/>
    <cellStyle name="Normal 5 3 3 2 2 3" xfId="3465"/>
    <cellStyle name="Normal 5 3 3 2 2 3 2" xfId="8721"/>
    <cellStyle name="Normal 5 3 3 2 2 3 2 2" xfId="18989"/>
    <cellStyle name="Normal 5 3 3 2 2 3 2 2 2" xfId="39518"/>
    <cellStyle name="Normal 5 3 3 2 2 3 2 3" xfId="29253"/>
    <cellStyle name="Normal 5 3 3 2 2 3 3" xfId="13733"/>
    <cellStyle name="Normal 5 3 3 2 2 3 3 2" xfId="34262"/>
    <cellStyle name="Normal 5 3 3 2 2 3 4" xfId="23997"/>
    <cellStyle name="Normal 5 3 3 2 2 3 5" xfId="44789"/>
    <cellStyle name="Normal 5 3 3 2 2 4" xfId="6233"/>
    <cellStyle name="Normal 5 3 3 2 2 4 2" xfId="16501"/>
    <cellStyle name="Normal 5 3 3 2 2 4 2 2" xfId="37030"/>
    <cellStyle name="Normal 5 3 3 2 2 4 3" xfId="26765"/>
    <cellStyle name="Normal 5 3 3 2 2 5" xfId="11245"/>
    <cellStyle name="Normal 5 3 3 2 2 5 2" xfId="31774"/>
    <cellStyle name="Normal 5 3 3 2 2 6" xfId="21509"/>
    <cellStyle name="Normal 5 3 3 2 2 7" xfId="42301"/>
    <cellStyle name="Normal 5 3 3 2 3" xfId="1723"/>
    <cellStyle name="Normal 5 3 3 2 3 2" xfId="4212"/>
    <cellStyle name="Normal 5 3 3 2 3 2 2" xfId="9468"/>
    <cellStyle name="Normal 5 3 3 2 3 2 2 2" xfId="19736"/>
    <cellStyle name="Normal 5 3 3 2 3 2 2 2 2" xfId="40265"/>
    <cellStyle name="Normal 5 3 3 2 3 2 2 3" xfId="30000"/>
    <cellStyle name="Normal 5 3 3 2 3 2 3" xfId="14480"/>
    <cellStyle name="Normal 5 3 3 2 3 2 3 2" xfId="35009"/>
    <cellStyle name="Normal 5 3 3 2 3 2 4" xfId="24744"/>
    <cellStyle name="Normal 5 3 3 2 3 2 5" xfId="45536"/>
    <cellStyle name="Normal 5 3 3 2 3 3" xfId="6980"/>
    <cellStyle name="Normal 5 3 3 2 3 3 2" xfId="17248"/>
    <cellStyle name="Normal 5 3 3 2 3 3 2 2" xfId="37777"/>
    <cellStyle name="Normal 5 3 3 2 3 3 3" xfId="27512"/>
    <cellStyle name="Normal 5 3 3 2 3 4" xfId="11992"/>
    <cellStyle name="Normal 5 3 3 2 3 4 2" xfId="32521"/>
    <cellStyle name="Normal 5 3 3 2 3 5" xfId="22256"/>
    <cellStyle name="Normal 5 3 3 2 3 6" xfId="43048"/>
    <cellStyle name="Normal 5 3 3 2 4" xfId="2967"/>
    <cellStyle name="Normal 5 3 3 2 4 2" xfId="8223"/>
    <cellStyle name="Normal 5 3 3 2 4 2 2" xfId="18491"/>
    <cellStyle name="Normal 5 3 3 2 4 2 2 2" xfId="39020"/>
    <cellStyle name="Normal 5 3 3 2 4 2 3" xfId="28755"/>
    <cellStyle name="Normal 5 3 3 2 4 3" xfId="13235"/>
    <cellStyle name="Normal 5 3 3 2 4 3 2" xfId="33764"/>
    <cellStyle name="Normal 5 3 3 2 4 4" xfId="23499"/>
    <cellStyle name="Normal 5 3 3 2 4 5" xfId="44291"/>
    <cellStyle name="Normal 5 3 3 2 5" xfId="5735"/>
    <cellStyle name="Normal 5 3 3 2 5 2" xfId="16003"/>
    <cellStyle name="Normal 5 3 3 2 5 2 2" xfId="36532"/>
    <cellStyle name="Normal 5 3 3 2 5 3" xfId="26267"/>
    <cellStyle name="Normal 5 3 3 2 6" xfId="10747"/>
    <cellStyle name="Normal 5 3 3 2 6 2" xfId="31276"/>
    <cellStyle name="Normal 5 3 3 2 7" xfId="21011"/>
    <cellStyle name="Normal 5 3 3 2 8" xfId="41803"/>
    <cellStyle name="Normal 5 3 3 3" xfId="724"/>
    <cellStyle name="Normal 5 3 3 3 2" xfId="1973"/>
    <cellStyle name="Normal 5 3 3 3 2 2" xfId="4461"/>
    <cellStyle name="Normal 5 3 3 3 2 2 2" xfId="9717"/>
    <cellStyle name="Normal 5 3 3 3 2 2 2 2" xfId="19985"/>
    <cellStyle name="Normal 5 3 3 3 2 2 2 2 2" xfId="40514"/>
    <cellStyle name="Normal 5 3 3 3 2 2 2 3" xfId="30249"/>
    <cellStyle name="Normal 5 3 3 3 2 2 3" xfId="14729"/>
    <cellStyle name="Normal 5 3 3 3 2 2 3 2" xfId="35258"/>
    <cellStyle name="Normal 5 3 3 3 2 2 4" xfId="24993"/>
    <cellStyle name="Normal 5 3 3 3 2 2 5" xfId="45785"/>
    <cellStyle name="Normal 5 3 3 3 2 3" xfId="7229"/>
    <cellStyle name="Normal 5 3 3 3 2 3 2" xfId="17497"/>
    <cellStyle name="Normal 5 3 3 3 2 3 2 2" xfId="38026"/>
    <cellStyle name="Normal 5 3 3 3 2 3 3" xfId="27761"/>
    <cellStyle name="Normal 5 3 3 3 2 4" xfId="12241"/>
    <cellStyle name="Normal 5 3 3 3 2 4 2" xfId="32770"/>
    <cellStyle name="Normal 5 3 3 3 2 5" xfId="22505"/>
    <cellStyle name="Normal 5 3 3 3 2 6" xfId="43297"/>
    <cellStyle name="Normal 5 3 3 3 3" xfId="3216"/>
    <cellStyle name="Normal 5 3 3 3 3 2" xfId="8472"/>
    <cellStyle name="Normal 5 3 3 3 3 2 2" xfId="18740"/>
    <cellStyle name="Normal 5 3 3 3 3 2 2 2" xfId="39269"/>
    <cellStyle name="Normal 5 3 3 3 3 2 3" xfId="29004"/>
    <cellStyle name="Normal 5 3 3 3 3 3" xfId="13484"/>
    <cellStyle name="Normal 5 3 3 3 3 3 2" xfId="34013"/>
    <cellStyle name="Normal 5 3 3 3 3 4" xfId="23748"/>
    <cellStyle name="Normal 5 3 3 3 3 5" xfId="44540"/>
    <cellStyle name="Normal 5 3 3 3 4" xfId="5984"/>
    <cellStyle name="Normal 5 3 3 3 4 2" xfId="16252"/>
    <cellStyle name="Normal 5 3 3 3 4 2 2" xfId="36781"/>
    <cellStyle name="Normal 5 3 3 3 4 3" xfId="26516"/>
    <cellStyle name="Normal 5 3 3 3 5" xfId="10996"/>
    <cellStyle name="Normal 5 3 3 3 5 2" xfId="31525"/>
    <cellStyle name="Normal 5 3 3 3 6" xfId="21260"/>
    <cellStyle name="Normal 5 3 3 3 7" xfId="42052"/>
    <cellStyle name="Normal 5 3 3 4" xfId="1221"/>
    <cellStyle name="Normal 5 3 3 4 2" xfId="2470"/>
    <cellStyle name="Normal 5 3 3 4 2 2" xfId="4958"/>
    <cellStyle name="Normal 5 3 3 4 2 2 2" xfId="10214"/>
    <cellStyle name="Normal 5 3 3 4 2 2 2 2" xfId="20482"/>
    <cellStyle name="Normal 5 3 3 4 2 2 2 2 2" xfId="41011"/>
    <cellStyle name="Normal 5 3 3 4 2 2 2 3" xfId="30746"/>
    <cellStyle name="Normal 5 3 3 4 2 2 3" xfId="15226"/>
    <cellStyle name="Normal 5 3 3 4 2 2 3 2" xfId="35755"/>
    <cellStyle name="Normal 5 3 3 4 2 2 4" xfId="25490"/>
    <cellStyle name="Normal 5 3 3 4 2 2 5" xfId="46282"/>
    <cellStyle name="Normal 5 3 3 4 2 3" xfId="7726"/>
    <cellStyle name="Normal 5 3 3 4 2 3 2" xfId="17994"/>
    <cellStyle name="Normal 5 3 3 4 2 3 2 2" xfId="38523"/>
    <cellStyle name="Normal 5 3 3 4 2 3 3" xfId="28258"/>
    <cellStyle name="Normal 5 3 3 4 2 4" xfId="12738"/>
    <cellStyle name="Normal 5 3 3 4 2 4 2" xfId="33267"/>
    <cellStyle name="Normal 5 3 3 4 2 5" xfId="23002"/>
    <cellStyle name="Normal 5 3 3 4 2 6" xfId="43794"/>
    <cellStyle name="Normal 5 3 3 4 3" xfId="3713"/>
    <cellStyle name="Normal 5 3 3 4 3 2" xfId="8969"/>
    <cellStyle name="Normal 5 3 3 4 3 2 2" xfId="19237"/>
    <cellStyle name="Normal 5 3 3 4 3 2 2 2" xfId="39766"/>
    <cellStyle name="Normal 5 3 3 4 3 2 3" xfId="29501"/>
    <cellStyle name="Normal 5 3 3 4 3 3" xfId="13981"/>
    <cellStyle name="Normal 5 3 3 4 3 3 2" xfId="34510"/>
    <cellStyle name="Normal 5 3 3 4 3 4" xfId="24245"/>
    <cellStyle name="Normal 5 3 3 4 3 5" xfId="45037"/>
    <cellStyle name="Normal 5 3 3 4 4" xfId="6481"/>
    <cellStyle name="Normal 5 3 3 4 4 2" xfId="16749"/>
    <cellStyle name="Normal 5 3 3 4 4 2 2" xfId="37278"/>
    <cellStyle name="Normal 5 3 3 4 4 3" xfId="27013"/>
    <cellStyle name="Normal 5 3 3 4 5" xfId="11493"/>
    <cellStyle name="Normal 5 3 3 4 5 2" xfId="32022"/>
    <cellStyle name="Normal 5 3 3 4 6" xfId="21757"/>
    <cellStyle name="Normal 5 3 3 4 7" xfId="42549"/>
    <cellStyle name="Normal 5 3 3 5" xfId="1474"/>
    <cellStyle name="Normal 5 3 3 5 2" xfId="3963"/>
    <cellStyle name="Normal 5 3 3 5 2 2" xfId="9219"/>
    <cellStyle name="Normal 5 3 3 5 2 2 2" xfId="19487"/>
    <cellStyle name="Normal 5 3 3 5 2 2 2 2" xfId="40016"/>
    <cellStyle name="Normal 5 3 3 5 2 2 3" xfId="29751"/>
    <cellStyle name="Normal 5 3 3 5 2 3" xfId="14231"/>
    <cellStyle name="Normal 5 3 3 5 2 3 2" xfId="34760"/>
    <cellStyle name="Normal 5 3 3 5 2 4" xfId="24495"/>
    <cellStyle name="Normal 5 3 3 5 2 5" xfId="45287"/>
    <cellStyle name="Normal 5 3 3 5 3" xfId="6731"/>
    <cellStyle name="Normal 5 3 3 5 3 2" xfId="16999"/>
    <cellStyle name="Normal 5 3 3 5 3 2 2" xfId="37528"/>
    <cellStyle name="Normal 5 3 3 5 3 3" xfId="27263"/>
    <cellStyle name="Normal 5 3 3 5 4" xfId="11743"/>
    <cellStyle name="Normal 5 3 3 5 4 2" xfId="32272"/>
    <cellStyle name="Normal 5 3 3 5 5" xfId="22007"/>
    <cellStyle name="Normal 5 3 3 5 6" xfId="42799"/>
    <cellStyle name="Normal 5 3 3 6" xfId="2718"/>
    <cellStyle name="Normal 5 3 3 6 2" xfId="7974"/>
    <cellStyle name="Normal 5 3 3 6 2 2" xfId="18242"/>
    <cellStyle name="Normal 5 3 3 6 2 2 2" xfId="38771"/>
    <cellStyle name="Normal 5 3 3 6 2 3" xfId="28506"/>
    <cellStyle name="Normal 5 3 3 6 3" xfId="12986"/>
    <cellStyle name="Normal 5 3 3 6 3 2" xfId="33515"/>
    <cellStyle name="Normal 5 3 3 6 4" xfId="23250"/>
    <cellStyle name="Normal 5 3 3 6 5" xfId="44042"/>
    <cellStyle name="Normal 5 3 3 7" xfId="5486"/>
    <cellStyle name="Normal 5 3 3 7 2" xfId="15754"/>
    <cellStyle name="Normal 5 3 3 7 2 2" xfId="36283"/>
    <cellStyle name="Normal 5 3 3 7 3" xfId="26018"/>
    <cellStyle name="Normal 5 3 3 7 4" xfId="41554"/>
    <cellStyle name="Normal 5 3 3 8" xfId="5238"/>
    <cellStyle name="Normal 5 3 3 8 2" xfId="15506"/>
    <cellStyle name="Normal 5 3 3 8 2 2" xfId="36035"/>
    <cellStyle name="Normal 5 3 3 8 3" xfId="25770"/>
    <cellStyle name="Normal 5 3 3 9" xfId="10498"/>
    <cellStyle name="Normal 5 3 3 9 2" xfId="31027"/>
    <cellStyle name="Normal 5 3 4" xfId="355"/>
    <cellStyle name="Normal 5 3 4 2" xfId="856"/>
    <cellStyle name="Normal 5 3 4 2 2" xfId="2105"/>
    <cellStyle name="Normal 5 3 4 2 2 2" xfId="4593"/>
    <cellStyle name="Normal 5 3 4 2 2 2 2" xfId="9849"/>
    <cellStyle name="Normal 5 3 4 2 2 2 2 2" xfId="20117"/>
    <cellStyle name="Normal 5 3 4 2 2 2 2 2 2" xfId="40646"/>
    <cellStyle name="Normal 5 3 4 2 2 2 2 3" xfId="30381"/>
    <cellStyle name="Normal 5 3 4 2 2 2 3" xfId="14861"/>
    <cellStyle name="Normal 5 3 4 2 2 2 3 2" xfId="35390"/>
    <cellStyle name="Normal 5 3 4 2 2 2 4" xfId="25125"/>
    <cellStyle name="Normal 5 3 4 2 2 2 5" xfId="45917"/>
    <cellStyle name="Normal 5 3 4 2 2 3" xfId="7361"/>
    <cellStyle name="Normal 5 3 4 2 2 3 2" xfId="17629"/>
    <cellStyle name="Normal 5 3 4 2 2 3 2 2" xfId="38158"/>
    <cellStyle name="Normal 5 3 4 2 2 3 3" xfId="27893"/>
    <cellStyle name="Normal 5 3 4 2 2 4" xfId="12373"/>
    <cellStyle name="Normal 5 3 4 2 2 4 2" xfId="32902"/>
    <cellStyle name="Normal 5 3 4 2 2 5" xfId="22637"/>
    <cellStyle name="Normal 5 3 4 2 2 6" xfId="43429"/>
    <cellStyle name="Normal 5 3 4 2 3" xfId="3348"/>
    <cellStyle name="Normal 5 3 4 2 3 2" xfId="8604"/>
    <cellStyle name="Normal 5 3 4 2 3 2 2" xfId="18872"/>
    <cellStyle name="Normal 5 3 4 2 3 2 2 2" xfId="39401"/>
    <cellStyle name="Normal 5 3 4 2 3 2 3" xfId="29136"/>
    <cellStyle name="Normal 5 3 4 2 3 3" xfId="13616"/>
    <cellStyle name="Normal 5 3 4 2 3 3 2" xfId="34145"/>
    <cellStyle name="Normal 5 3 4 2 3 4" xfId="23880"/>
    <cellStyle name="Normal 5 3 4 2 3 5" xfId="44672"/>
    <cellStyle name="Normal 5 3 4 2 4" xfId="6116"/>
    <cellStyle name="Normal 5 3 4 2 4 2" xfId="16384"/>
    <cellStyle name="Normal 5 3 4 2 4 2 2" xfId="36913"/>
    <cellStyle name="Normal 5 3 4 2 4 3" xfId="26648"/>
    <cellStyle name="Normal 5 3 4 2 5" xfId="11128"/>
    <cellStyle name="Normal 5 3 4 2 5 2" xfId="31657"/>
    <cellStyle name="Normal 5 3 4 2 6" xfId="21392"/>
    <cellStyle name="Normal 5 3 4 2 7" xfId="42184"/>
    <cellStyle name="Normal 5 3 4 3" xfId="1606"/>
    <cellStyle name="Normal 5 3 4 3 2" xfId="4095"/>
    <cellStyle name="Normal 5 3 4 3 2 2" xfId="9351"/>
    <cellStyle name="Normal 5 3 4 3 2 2 2" xfId="19619"/>
    <cellStyle name="Normal 5 3 4 3 2 2 2 2" xfId="40148"/>
    <cellStyle name="Normal 5 3 4 3 2 2 3" xfId="29883"/>
    <cellStyle name="Normal 5 3 4 3 2 3" xfId="14363"/>
    <cellStyle name="Normal 5 3 4 3 2 3 2" xfId="34892"/>
    <cellStyle name="Normal 5 3 4 3 2 4" xfId="24627"/>
    <cellStyle name="Normal 5 3 4 3 2 5" xfId="45419"/>
    <cellStyle name="Normal 5 3 4 3 3" xfId="6863"/>
    <cellStyle name="Normal 5 3 4 3 3 2" xfId="17131"/>
    <cellStyle name="Normal 5 3 4 3 3 2 2" xfId="37660"/>
    <cellStyle name="Normal 5 3 4 3 3 3" xfId="27395"/>
    <cellStyle name="Normal 5 3 4 3 4" xfId="11875"/>
    <cellStyle name="Normal 5 3 4 3 4 2" xfId="32404"/>
    <cellStyle name="Normal 5 3 4 3 5" xfId="22139"/>
    <cellStyle name="Normal 5 3 4 3 6" xfId="42931"/>
    <cellStyle name="Normal 5 3 4 4" xfId="2850"/>
    <cellStyle name="Normal 5 3 4 4 2" xfId="8106"/>
    <cellStyle name="Normal 5 3 4 4 2 2" xfId="18374"/>
    <cellStyle name="Normal 5 3 4 4 2 2 2" xfId="38903"/>
    <cellStyle name="Normal 5 3 4 4 2 3" xfId="28638"/>
    <cellStyle name="Normal 5 3 4 4 3" xfId="13118"/>
    <cellStyle name="Normal 5 3 4 4 3 2" xfId="33647"/>
    <cellStyle name="Normal 5 3 4 4 4" xfId="23382"/>
    <cellStyle name="Normal 5 3 4 4 5" xfId="44174"/>
    <cellStyle name="Normal 5 3 4 5" xfId="5618"/>
    <cellStyle name="Normal 5 3 4 5 2" xfId="15886"/>
    <cellStyle name="Normal 5 3 4 5 2 2" xfId="36415"/>
    <cellStyle name="Normal 5 3 4 5 3" xfId="26150"/>
    <cellStyle name="Normal 5 3 4 6" xfId="10630"/>
    <cellStyle name="Normal 5 3 4 6 2" xfId="31159"/>
    <cellStyle name="Normal 5 3 4 7" xfId="20894"/>
    <cellStyle name="Normal 5 3 4 8" xfId="41686"/>
    <cellStyle name="Normal 5 3 5" xfId="607"/>
    <cellStyle name="Normal 5 3 5 2" xfId="1856"/>
    <cellStyle name="Normal 5 3 5 2 2" xfId="4344"/>
    <cellStyle name="Normal 5 3 5 2 2 2" xfId="9600"/>
    <cellStyle name="Normal 5 3 5 2 2 2 2" xfId="19868"/>
    <cellStyle name="Normal 5 3 5 2 2 2 2 2" xfId="40397"/>
    <cellStyle name="Normal 5 3 5 2 2 2 3" xfId="30132"/>
    <cellStyle name="Normal 5 3 5 2 2 3" xfId="14612"/>
    <cellStyle name="Normal 5 3 5 2 2 3 2" xfId="35141"/>
    <cellStyle name="Normal 5 3 5 2 2 4" xfId="24876"/>
    <cellStyle name="Normal 5 3 5 2 2 5" xfId="45668"/>
    <cellStyle name="Normal 5 3 5 2 3" xfId="7112"/>
    <cellStyle name="Normal 5 3 5 2 3 2" xfId="17380"/>
    <cellStyle name="Normal 5 3 5 2 3 2 2" xfId="37909"/>
    <cellStyle name="Normal 5 3 5 2 3 3" xfId="27644"/>
    <cellStyle name="Normal 5 3 5 2 4" xfId="12124"/>
    <cellStyle name="Normal 5 3 5 2 4 2" xfId="32653"/>
    <cellStyle name="Normal 5 3 5 2 5" xfId="22388"/>
    <cellStyle name="Normal 5 3 5 2 6" xfId="43180"/>
    <cellStyle name="Normal 5 3 5 3" xfId="3099"/>
    <cellStyle name="Normal 5 3 5 3 2" xfId="8355"/>
    <cellStyle name="Normal 5 3 5 3 2 2" xfId="18623"/>
    <cellStyle name="Normal 5 3 5 3 2 2 2" xfId="39152"/>
    <cellStyle name="Normal 5 3 5 3 2 3" xfId="28887"/>
    <cellStyle name="Normal 5 3 5 3 3" xfId="13367"/>
    <cellStyle name="Normal 5 3 5 3 3 2" xfId="33896"/>
    <cellStyle name="Normal 5 3 5 3 4" xfId="23631"/>
    <cellStyle name="Normal 5 3 5 3 5" xfId="44423"/>
    <cellStyle name="Normal 5 3 5 4" xfId="5867"/>
    <cellStyle name="Normal 5 3 5 4 2" xfId="16135"/>
    <cellStyle name="Normal 5 3 5 4 2 2" xfId="36664"/>
    <cellStyle name="Normal 5 3 5 4 3" xfId="26399"/>
    <cellStyle name="Normal 5 3 5 5" xfId="10879"/>
    <cellStyle name="Normal 5 3 5 5 2" xfId="31408"/>
    <cellStyle name="Normal 5 3 5 6" xfId="21143"/>
    <cellStyle name="Normal 5 3 5 7" xfId="41935"/>
    <cellStyle name="Normal 5 3 6" xfId="1104"/>
    <cellStyle name="Normal 5 3 6 2" xfId="2353"/>
    <cellStyle name="Normal 5 3 6 2 2" xfId="4841"/>
    <cellStyle name="Normal 5 3 6 2 2 2" xfId="10097"/>
    <cellStyle name="Normal 5 3 6 2 2 2 2" xfId="20365"/>
    <cellStyle name="Normal 5 3 6 2 2 2 2 2" xfId="40894"/>
    <cellStyle name="Normal 5 3 6 2 2 2 3" xfId="30629"/>
    <cellStyle name="Normal 5 3 6 2 2 3" xfId="15109"/>
    <cellStyle name="Normal 5 3 6 2 2 3 2" xfId="35638"/>
    <cellStyle name="Normal 5 3 6 2 2 4" xfId="25373"/>
    <cellStyle name="Normal 5 3 6 2 2 5" xfId="46165"/>
    <cellStyle name="Normal 5 3 6 2 3" xfId="7609"/>
    <cellStyle name="Normal 5 3 6 2 3 2" xfId="17877"/>
    <cellStyle name="Normal 5 3 6 2 3 2 2" xfId="38406"/>
    <cellStyle name="Normal 5 3 6 2 3 3" xfId="28141"/>
    <cellStyle name="Normal 5 3 6 2 4" xfId="12621"/>
    <cellStyle name="Normal 5 3 6 2 4 2" xfId="33150"/>
    <cellStyle name="Normal 5 3 6 2 5" xfId="22885"/>
    <cellStyle name="Normal 5 3 6 2 6" xfId="43677"/>
    <cellStyle name="Normal 5 3 6 3" xfId="3596"/>
    <cellStyle name="Normal 5 3 6 3 2" xfId="8852"/>
    <cellStyle name="Normal 5 3 6 3 2 2" xfId="19120"/>
    <cellStyle name="Normal 5 3 6 3 2 2 2" xfId="39649"/>
    <cellStyle name="Normal 5 3 6 3 2 3" xfId="29384"/>
    <cellStyle name="Normal 5 3 6 3 3" xfId="13864"/>
    <cellStyle name="Normal 5 3 6 3 3 2" xfId="34393"/>
    <cellStyle name="Normal 5 3 6 3 4" xfId="24128"/>
    <cellStyle name="Normal 5 3 6 3 5" xfId="44920"/>
    <cellStyle name="Normal 5 3 6 4" xfId="6364"/>
    <cellStyle name="Normal 5 3 6 4 2" xfId="16632"/>
    <cellStyle name="Normal 5 3 6 4 2 2" xfId="37161"/>
    <cellStyle name="Normal 5 3 6 4 3" xfId="26896"/>
    <cellStyle name="Normal 5 3 6 5" xfId="11376"/>
    <cellStyle name="Normal 5 3 6 5 2" xfId="31905"/>
    <cellStyle name="Normal 5 3 6 6" xfId="21640"/>
    <cellStyle name="Normal 5 3 6 7" xfId="42432"/>
    <cellStyle name="Normal 5 3 7" xfId="1357"/>
    <cellStyle name="Normal 5 3 7 2" xfId="3846"/>
    <cellStyle name="Normal 5 3 7 2 2" xfId="9102"/>
    <cellStyle name="Normal 5 3 7 2 2 2" xfId="19370"/>
    <cellStyle name="Normal 5 3 7 2 2 2 2" xfId="39899"/>
    <cellStyle name="Normal 5 3 7 2 2 3" xfId="29634"/>
    <cellStyle name="Normal 5 3 7 2 3" xfId="14114"/>
    <cellStyle name="Normal 5 3 7 2 3 2" xfId="34643"/>
    <cellStyle name="Normal 5 3 7 2 4" xfId="24378"/>
    <cellStyle name="Normal 5 3 7 2 5" xfId="45170"/>
    <cellStyle name="Normal 5 3 7 3" xfId="6614"/>
    <cellStyle name="Normal 5 3 7 3 2" xfId="16882"/>
    <cellStyle name="Normal 5 3 7 3 2 2" xfId="37411"/>
    <cellStyle name="Normal 5 3 7 3 3" xfId="27146"/>
    <cellStyle name="Normal 5 3 7 4" xfId="11626"/>
    <cellStyle name="Normal 5 3 7 4 2" xfId="32155"/>
    <cellStyle name="Normal 5 3 7 5" xfId="21890"/>
    <cellStyle name="Normal 5 3 7 6" xfId="42682"/>
    <cellStyle name="Normal 5 3 8" xfId="2601"/>
    <cellStyle name="Normal 5 3 8 2" xfId="7857"/>
    <cellStyle name="Normal 5 3 8 2 2" xfId="18125"/>
    <cellStyle name="Normal 5 3 8 2 2 2" xfId="38654"/>
    <cellStyle name="Normal 5 3 8 2 3" xfId="28389"/>
    <cellStyle name="Normal 5 3 8 3" xfId="12869"/>
    <cellStyle name="Normal 5 3 8 3 2" xfId="33398"/>
    <cellStyle name="Normal 5 3 8 4" xfId="23133"/>
    <cellStyle name="Normal 5 3 8 5" xfId="43925"/>
    <cellStyle name="Normal 5 3 9" xfId="5369"/>
    <cellStyle name="Normal 5 3 9 2" xfId="15637"/>
    <cellStyle name="Normal 5 3 9 2 2" xfId="36166"/>
    <cellStyle name="Normal 5 3 9 3" xfId="25901"/>
    <cellStyle name="Normal 5 3 9 4" xfId="41437"/>
    <cellStyle name="Normal 5 4" xfId="121"/>
    <cellStyle name="Normal 5 4 10" xfId="10401"/>
    <cellStyle name="Normal 5 4 10 2" xfId="30930"/>
    <cellStyle name="Normal 5 4 11" xfId="20665"/>
    <cellStyle name="Normal 5 4 12" xfId="41209"/>
    <cellStyle name="Normal 5 4 2" xfId="240"/>
    <cellStyle name="Normal 5 4 2 10" xfId="20782"/>
    <cellStyle name="Normal 5 4 2 11" xfId="41326"/>
    <cellStyle name="Normal 5 4 2 2" xfId="492"/>
    <cellStyle name="Normal 5 4 2 2 2" xfId="993"/>
    <cellStyle name="Normal 5 4 2 2 2 2" xfId="2242"/>
    <cellStyle name="Normal 5 4 2 2 2 2 2" xfId="4730"/>
    <cellStyle name="Normal 5 4 2 2 2 2 2 2" xfId="9986"/>
    <cellStyle name="Normal 5 4 2 2 2 2 2 2 2" xfId="20254"/>
    <cellStyle name="Normal 5 4 2 2 2 2 2 2 2 2" xfId="40783"/>
    <cellStyle name="Normal 5 4 2 2 2 2 2 2 3" xfId="30518"/>
    <cellStyle name="Normal 5 4 2 2 2 2 2 3" xfId="14998"/>
    <cellStyle name="Normal 5 4 2 2 2 2 2 3 2" xfId="35527"/>
    <cellStyle name="Normal 5 4 2 2 2 2 2 4" xfId="25262"/>
    <cellStyle name="Normal 5 4 2 2 2 2 2 5" xfId="46054"/>
    <cellStyle name="Normal 5 4 2 2 2 2 3" xfId="7498"/>
    <cellStyle name="Normal 5 4 2 2 2 2 3 2" xfId="17766"/>
    <cellStyle name="Normal 5 4 2 2 2 2 3 2 2" xfId="38295"/>
    <cellStyle name="Normal 5 4 2 2 2 2 3 3" xfId="28030"/>
    <cellStyle name="Normal 5 4 2 2 2 2 4" xfId="12510"/>
    <cellStyle name="Normal 5 4 2 2 2 2 4 2" xfId="33039"/>
    <cellStyle name="Normal 5 4 2 2 2 2 5" xfId="22774"/>
    <cellStyle name="Normal 5 4 2 2 2 2 6" xfId="43566"/>
    <cellStyle name="Normal 5 4 2 2 2 3" xfId="3485"/>
    <cellStyle name="Normal 5 4 2 2 2 3 2" xfId="8741"/>
    <cellStyle name="Normal 5 4 2 2 2 3 2 2" xfId="19009"/>
    <cellStyle name="Normal 5 4 2 2 2 3 2 2 2" xfId="39538"/>
    <cellStyle name="Normal 5 4 2 2 2 3 2 3" xfId="29273"/>
    <cellStyle name="Normal 5 4 2 2 2 3 3" xfId="13753"/>
    <cellStyle name="Normal 5 4 2 2 2 3 3 2" xfId="34282"/>
    <cellStyle name="Normal 5 4 2 2 2 3 4" xfId="24017"/>
    <cellStyle name="Normal 5 4 2 2 2 3 5" xfId="44809"/>
    <cellStyle name="Normal 5 4 2 2 2 4" xfId="6253"/>
    <cellStyle name="Normal 5 4 2 2 2 4 2" xfId="16521"/>
    <cellStyle name="Normal 5 4 2 2 2 4 2 2" xfId="37050"/>
    <cellStyle name="Normal 5 4 2 2 2 4 3" xfId="26785"/>
    <cellStyle name="Normal 5 4 2 2 2 5" xfId="11265"/>
    <cellStyle name="Normal 5 4 2 2 2 5 2" xfId="31794"/>
    <cellStyle name="Normal 5 4 2 2 2 6" xfId="21529"/>
    <cellStyle name="Normal 5 4 2 2 2 7" xfId="42321"/>
    <cellStyle name="Normal 5 4 2 2 3" xfId="1743"/>
    <cellStyle name="Normal 5 4 2 2 3 2" xfId="4232"/>
    <cellStyle name="Normal 5 4 2 2 3 2 2" xfId="9488"/>
    <cellStyle name="Normal 5 4 2 2 3 2 2 2" xfId="19756"/>
    <cellStyle name="Normal 5 4 2 2 3 2 2 2 2" xfId="40285"/>
    <cellStyle name="Normal 5 4 2 2 3 2 2 3" xfId="30020"/>
    <cellStyle name="Normal 5 4 2 2 3 2 3" xfId="14500"/>
    <cellStyle name="Normal 5 4 2 2 3 2 3 2" xfId="35029"/>
    <cellStyle name="Normal 5 4 2 2 3 2 4" xfId="24764"/>
    <cellStyle name="Normal 5 4 2 2 3 2 5" xfId="45556"/>
    <cellStyle name="Normal 5 4 2 2 3 3" xfId="7000"/>
    <cellStyle name="Normal 5 4 2 2 3 3 2" xfId="17268"/>
    <cellStyle name="Normal 5 4 2 2 3 3 2 2" xfId="37797"/>
    <cellStyle name="Normal 5 4 2 2 3 3 3" xfId="27532"/>
    <cellStyle name="Normal 5 4 2 2 3 4" xfId="12012"/>
    <cellStyle name="Normal 5 4 2 2 3 4 2" xfId="32541"/>
    <cellStyle name="Normal 5 4 2 2 3 5" xfId="22276"/>
    <cellStyle name="Normal 5 4 2 2 3 6" xfId="43068"/>
    <cellStyle name="Normal 5 4 2 2 4" xfId="2987"/>
    <cellStyle name="Normal 5 4 2 2 4 2" xfId="8243"/>
    <cellStyle name="Normal 5 4 2 2 4 2 2" xfId="18511"/>
    <cellStyle name="Normal 5 4 2 2 4 2 2 2" xfId="39040"/>
    <cellStyle name="Normal 5 4 2 2 4 2 3" xfId="28775"/>
    <cellStyle name="Normal 5 4 2 2 4 3" xfId="13255"/>
    <cellStyle name="Normal 5 4 2 2 4 3 2" xfId="33784"/>
    <cellStyle name="Normal 5 4 2 2 4 4" xfId="23519"/>
    <cellStyle name="Normal 5 4 2 2 4 5" xfId="44311"/>
    <cellStyle name="Normal 5 4 2 2 5" xfId="5755"/>
    <cellStyle name="Normal 5 4 2 2 5 2" xfId="16023"/>
    <cellStyle name="Normal 5 4 2 2 5 2 2" xfId="36552"/>
    <cellStyle name="Normal 5 4 2 2 5 3" xfId="26287"/>
    <cellStyle name="Normal 5 4 2 2 6" xfId="10767"/>
    <cellStyle name="Normal 5 4 2 2 6 2" xfId="31296"/>
    <cellStyle name="Normal 5 4 2 2 7" xfId="21031"/>
    <cellStyle name="Normal 5 4 2 2 8" xfId="41823"/>
    <cellStyle name="Normal 5 4 2 3" xfId="744"/>
    <cellStyle name="Normal 5 4 2 3 2" xfId="1993"/>
    <cellStyle name="Normal 5 4 2 3 2 2" xfId="4481"/>
    <cellStyle name="Normal 5 4 2 3 2 2 2" xfId="9737"/>
    <cellStyle name="Normal 5 4 2 3 2 2 2 2" xfId="20005"/>
    <cellStyle name="Normal 5 4 2 3 2 2 2 2 2" xfId="40534"/>
    <cellStyle name="Normal 5 4 2 3 2 2 2 3" xfId="30269"/>
    <cellStyle name="Normal 5 4 2 3 2 2 3" xfId="14749"/>
    <cellStyle name="Normal 5 4 2 3 2 2 3 2" xfId="35278"/>
    <cellStyle name="Normal 5 4 2 3 2 2 4" xfId="25013"/>
    <cellStyle name="Normal 5 4 2 3 2 2 5" xfId="45805"/>
    <cellStyle name="Normal 5 4 2 3 2 3" xfId="7249"/>
    <cellStyle name="Normal 5 4 2 3 2 3 2" xfId="17517"/>
    <cellStyle name="Normal 5 4 2 3 2 3 2 2" xfId="38046"/>
    <cellStyle name="Normal 5 4 2 3 2 3 3" xfId="27781"/>
    <cellStyle name="Normal 5 4 2 3 2 4" xfId="12261"/>
    <cellStyle name="Normal 5 4 2 3 2 4 2" xfId="32790"/>
    <cellStyle name="Normal 5 4 2 3 2 5" xfId="22525"/>
    <cellStyle name="Normal 5 4 2 3 2 6" xfId="43317"/>
    <cellStyle name="Normal 5 4 2 3 3" xfId="3236"/>
    <cellStyle name="Normal 5 4 2 3 3 2" xfId="8492"/>
    <cellStyle name="Normal 5 4 2 3 3 2 2" xfId="18760"/>
    <cellStyle name="Normal 5 4 2 3 3 2 2 2" xfId="39289"/>
    <cellStyle name="Normal 5 4 2 3 3 2 3" xfId="29024"/>
    <cellStyle name="Normal 5 4 2 3 3 3" xfId="13504"/>
    <cellStyle name="Normal 5 4 2 3 3 3 2" xfId="34033"/>
    <cellStyle name="Normal 5 4 2 3 3 4" xfId="23768"/>
    <cellStyle name="Normal 5 4 2 3 3 5" xfId="44560"/>
    <cellStyle name="Normal 5 4 2 3 4" xfId="6004"/>
    <cellStyle name="Normal 5 4 2 3 4 2" xfId="16272"/>
    <cellStyle name="Normal 5 4 2 3 4 2 2" xfId="36801"/>
    <cellStyle name="Normal 5 4 2 3 4 3" xfId="26536"/>
    <cellStyle name="Normal 5 4 2 3 5" xfId="11016"/>
    <cellStyle name="Normal 5 4 2 3 5 2" xfId="31545"/>
    <cellStyle name="Normal 5 4 2 3 6" xfId="21280"/>
    <cellStyle name="Normal 5 4 2 3 7" xfId="42072"/>
    <cellStyle name="Normal 5 4 2 4" xfId="1241"/>
    <cellStyle name="Normal 5 4 2 4 2" xfId="2490"/>
    <cellStyle name="Normal 5 4 2 4 2 2" xfId="4978"/>
    <cellStyle name="Normal 5 4 2 4 2 2 2" xfId="10234"/>
    <cellStyle name="Normal 5 4 2 4 2 2 2 2" xfId="20502"/>
    <cellStyle name="Normal 5 4 2 4 2 2 2 2 2" xfId="41031"/>
    <cellStyle name="Normal 5 4 2 4 2 2 2 3" xfId="30766"/>
    <cellStyle name="Normal 5 4 2 4 2 2 3" xfId="15246"/>
    <cellStyle name="Normal 5 4 2 4 2 2 3 2" xfId="35775"/>
    <cellStyle name="Normal 5 4 2 4 2 2 4" xfId="25510"/>
    <cellStyle name="Normal 5 4 2 4 2 2 5" xfId="46302"/>
    <cellStyle name="Normal 5 4 2 4 2 3" xfId="7746"/>
    <cellStyle name="Normal 5 4 2 4 2 3 2" xfId="18014"/>
    <cellStyle name="Normal 5 4 2 4 2 3 2 2" xfId="38543"/>
    <cellStyle name="Normal 5 4 2 4 2 3 3" xfId="28278"/>
    <cellStyle name="Normal 5 4 2 4 2 4" xfId="12758"/>
    <cellStyle name="Normal 5 4 2 4 2 4 2" xfId="33287"/>
    <cellStyle name="Normal 5 4 2 4 2 5" xfId="23022"/>
    <cellStyle name="Normal 5 4 2 4 2 6" xfId="43814"/>
    <cellStyle name="Normal 5 4 2 4 3" xfId="3733"/>
    <cellStyle name="Normal 5 4 2 4 3 2" xfId="8989"/>
    <cellStyle name="Normal 5 4 2 4 3 2 2" xfId="19257"/>
    <cellStyle name="Normal 5 4 2 4 3 2 2 2" xfId="39786"/>
    <cellStyle name="Normal 5 4 2 4 3 2 3" xfId="29521"/>
    <cellStyle name="Normal 5 4 2 4 3 3" xfId="14001"/>
    <cellStyle name="Normal 5 4 2 4 3 3 2" xfId="34530"/>
    <cellStyle name="Normal 5 4 2 4 3 4" xfId="24265"/>
    <cellStyle name="Normal 5 4 2 4 3 5" xfId="45057"/>
    <cellStyle name="Normal 5 4 2 4 4" xfId="6501"/>
    <cellStyle name="Normal 5 4 2 4 4 2" xfId="16769"/>
    <cellStyle name="Normal 5 4 2 4 4 2 2" xfId="37298"/>
    <cellStyle name="Normal 5 4 2 4 4 3" xfId="27033"/>
    <cellStyle name="Normal 5 4 2 4 5" xfId="11513"/>
    <cellStyle name="Normal 5 4 2 4 5 2" xfId="32042"/>
    <cellStyle name="Normal 5 4 2 4 6" xfId="21777"/>
    <cellStyle name="Normal 5 4 2 4 7" xfId="42569"/>
    <cellStyle name="Normal 5 4 2 5" xfId="1494"/>
    <cellStyle name="Normal 5 4 2 5 2" xfId="3983"/>
    <cellStyle name="Normal 5 4 2 5 2 2" xfId="9239"/>
    <cellStyle name="Normal 5 4 2 5 2 2 2" xfId="19507"/>
    <cellStyle name="Normal 5 4 2 5 2 2 2 2" xfId="40036"/>
    <cellStyle name="Normal 5 4 2 5 2 2 3" xfId="29771"/>
    <cellStyle name="Normal 5 4 2 5 2 3" xfId="14251"/>
    <cellStyle name="Normal 5 4 2 5 2 3 2" xfId="34780"/>
    <cellStyle name="Normal 5 4 2 5 2 4" xfId="24515"/>
    <cellStyle name="Normal 5 4 2 5 2 5" xfId="45307"/>
    <cellStyle name="Normal 5 4 2 5 3" xfId="6751"/>
    <cellStyle name="Normal 5 4 2 5 3 2" xfId="17019"/>
    <cellStyle name="Normal 5 4 2 5 3 2 2" xfId="37548"/>
    <cellStyle name="Normal 5 4 2 5 3 3" xfId="27283"/>
    <cellStyle name="Normal 5 4 2 5 4" xfId="11763"/>
    <cellStyle name="Normal 5 4 2 5 4 2" xfId="32292"/>
    <cellStyle name="Normal 5 4 2 5 5" xfId="22027"/>
    <cellStyle name="Normal 5 4 2 5 6" xfId="42819"/>
    <cellStyle name="Normal 5 4 2 6" xfId="2738"/>
    <cellStyle name="Normal 5 4 2 6 2" xfId="7994"/>
    <cellStyle name="Normal 5 4 2 6 2 2" xfId="18262"/>
    <cellStyle name="Normal 5 4 2 6 2 2 2" xfId="38791"/>
    <cellStyle name="Normal 5 4 2 6 2 3" xfId="28526"/>
    <cellStyle name="Normal 5 4 2 6 3" xfId="13006"/>
    <cellStyle name="Normal 5 4 2 6 3 2" xfId="33535"/>
    <cellStyle name="Normal 5 4 2 6 4" xfId="23270"/>
    <cellStyle name="Normal 5 4 2 6 5" xfId="44062"/>
    <cellStyle name="Normal 5 4 2 7" xfId="5506"/>
    <cellStyle name="Normal 5 4 2 7 2" xfId="15774"/>
    <cellStyle name="Normal 5 4 2 7 2 2" xfId="36303"/>
    <cellStyle name="Normal 5 4 2 7 3" xfId="26038"/>
    <cellStyle name="Normal 5 4 2 7 4" xfId="41574"/>
    <cellStyle name="Normal 5 4 2 8" xfId="5258"/>
    <cellStyle name="Normal 5 4 2 8 2" xfId="15526"/>
    <cellStyle name="Normal 5 4 2 8 2 2" xfId="36055"/>
    <cellStyle name="Normal 5 4 2 8 3" xfId="25790"/>
    <cellStyle name="Normal 5 4 2 9" xfId="10518"/>
    <cellStyle name="Normal 5 4 2 9 2" xfId="31047"/>
    <cellStyle name="Normal 5 4 3" xfId="375"/>
    <cellStyle name="Normal 5 4 3 2" xfId="876"/>
    <cellStyle name="Normal 5 4 3 2 2" xfId="2125"/>
    <cellStyle name="Normal 5 4 3 2 2 2" xfId="4613"/>
    <cellStyle name="Normal 5 4 3 2 2 2 2" xfId="9869"/>
    <cellStyle name="Normal 5 4 3 2 2 2 2 2" xfId="20137"/>
    <cellStyle name="Normal 5 4 3 2 2 2 2 2 2" xfId="40666"/>
    <cellStyle name="Normal 5 4 3 2 2 2 2 3" xfId="30401"/>
    <cellStyle name="Normal 5 4 3 2 2 2 3" xfId="14881"/>
    <cellStyle name="Normal 5 4 3 2 2 2 3 2" xfId="35410"/>
    <cellStyle name="Normal 5 4 3 2 2 2 4" xfId="25145"/>
    <cellStyle name="Normal 5 4 3 2 2 2 5" xfId="45937"/>
    <cellStyle name="Normal 5 4 3 2 2 3" xfId="7381"/>
    <cellStyle name="Normal 5 4 3 2 2 3 2" xfId="17649"/>
    <cellStyle name="Normal 5 4 3 2 2 3 2 2" xfId="38178"/>
    <cellStyle name="Normal 5 4 3 2 2 3 3" xfId="27913"/>
    <cellStyle name="Normal 5 4 3 2 2 4" xfId="12393"/>
    <cellStyle name="Normal 5 4 3 2 2 4 2" xfId="32922"/>
    <cellStyle name="Normal 5 4 3 2 2 5" xfId="22657"/>
    <cellStyle name="Normal 5 4 3 2 2 6" xfId="43449"/>
    <cellStyle name="Normal 5 4 3 2 3" xfId="3368"/>
    <cellStyle name="Normal 5 4 3 2 3 2" xfId="8624"/>
    <cellStyle name="Normal 5 4 3 2 3 2 2" xfId="18892"/>
    <cellStyle name="Normal 5 4 3 2 3 2 2 2" xfId="39421"/>
    <cellStyle name="Normal 5 4 3 2 3 2 3" xfId="29156"/>
    <cellStyle name="Normal 5 4 3 2 3 3" xfId="13636"/>
    <cellStyle name="Normal 5 4 3 2 3 3 2" xfId="34165"/>
    <cellStyle name="Normal 5 4 3 2 3 4" xfId="23900"/>
    <cellStyle name="Normal 5 4 3 2 3 5" xfId="44692"/>
    <cellStyle name="Normal 5 4 3 2 4" xfId="6136"/>
    <cellStyle name="Normal 5 4 3 2 4 2" xfId="16404"/>
    <cellStyle name="Normal 5 4 3 2 4 2 2" xfId="36933"/>
    <cellStyle name="Normal 5 4 3 2 4 3" xfId="26668"/>
    <cellStyle name="Normal 5 4 3 2 5" xfId="11148"/>
    <cellStyle name="Normal 5 4 3 2 5 2" xfId="31677"/>
    <cellStyle name="Normal 5 4 3 2 6" xfId="21412"/>
    <cellStyle name="Normal 5 4 3 2 7" xfId="42204"/>
    <cellStyle name="Normal 5 4 3 3" xfId="1626"/>
    <cellStyle name="Normal 5 4 3 3 2" xfId="4115"/>
    <cellStyle name="Normal 5 4 3 3 2 2" xfId="9371"/>
    <cellStyle name="Normal 5 4 3 3 2 2 2" xfId="19639"/>
    <cellStyle name="Normal 5 4 3 3 2 2 2 2" xfId="40168"/>
    <cellStyle name="Normal 5 4 3 3 2 2 3" xfId="29903"/>
    <cellStyle name="Normal 5 4 3 3 2 3" xfId="14383"/>
    <cellStyle name="Normal 5 4 3 3 2 3 2" xfId="34912"/>
    <cellStyle name="Normal 5 4 3 3 2 4" xfId="24647"/>
    <cellStyle name="Normal 5 4 3 3 2 5" xfId="45439"/>
    <cellStyle name="Normal 5 4 3 3 3" xfId="6883"/>
    <cellStyle name="Normal 5 4 3 3 3 2" xfId="17151"/>
    <cellStyle name="Normal 5 4 3 3 3 2 2" xfId="37680"/>
    <cellStyle name="Normal 5 4 3 3 3 3" xfId="27415"/>
    <cellStyle name="Normal 5 4 3 3 4" xfId="11895"/>
    <cellStyle name="Normal 5 4 3 3 4 2" xfId="32424"/>
    <cellStyle name="Normal 5 4 3 3 5" xfId="22159"/>
    <cellStyle name="Normal 5 4 3 3 6" xfId="42951"/>
    <cellStyle name="Normal 5 4 3 4" xfId="2870"/>
    <cellStyle name="Normal 5 4 3 4 2" xfId="8126"/>
    <cellStyle name="Normal 5 4 3 4 2 2" xfId="18394"/>
    <cellStyle name="Normal 5 4 3 4 2 2 2" xfId="38923"/>
    <cellStyle name="Normal 5 4 3 4 2 3" xfId="28658"/>
    <cellStyle name="Normal 5 4 3 4 3" xfId="13138"/>
    <cellStyle name="Normal 5 4 3 4 3 2" xfId="33667"/>
    <cellStyle name="Normal 5 4 3 4 4" xfId="23402"/>
    <cellStyle name="Normal 5 4 3 4 5" xfId="44194"/>
    <cellStyle name="Normal 5 4 3 5" xfId="5638"/>
    <cellStyle name="Normal 5 4 3 5 2" xfId="15906"/>
    <cellStyle name="Normal 5 4 3 5 2 2" xfId="36435"/>
    <cellStyle name="Normal 5 4 3 5 3" xfId="26170"/>
    <cellStyle name="Normal 5 4 3 6" xfId="10650"/>
    <cellStyle name="Normal 5 4 3 6 2" xfId="31179"/>
    <cellStyle name="Normal 5 4 3 7" xfId="20914"/>
    <cellStyle name="Normal 5 4 3 8" xfId="41706"/>
    <cellStyle name="Normal 5 4 4" xfId="627"/>
    <cellStyle name="Normal 5 4 4 2" xfId="1876"/>
    <cellStyle name="Normal 5 4 4 2 2" xfId="4364"/>
    <cellStyle name="Normal 5 4 4 2 2 2" xfId="9620"/>
    <cellStyle name="Normal 5 4 4 2 2 2 2" xfId="19888"/>
    <cellStyle name="Normal 5 4 4 2 2 2 2 2" xfId="40417"/>
    <cellStyle name="Normal 5 4 4 2 2 2 3" xfId="30152"/>
    <cellStyle name="Normal 5 4 4 2 2 3" xfId="14632"/>
    <cellStyle name="Normal 5 4 4 2 2 3 2" xfId="35161"/>
    <cellStyle name="Normal 5 4 4 2 2 4" xfId="24896"/>
    <cellStyle name="Normal 5 4 4 2 2 5" xfId="45688"/>
    <cellStyle name="Normal 5 4 4 2 3" xfId="7132"/>
    <cellStyle name="Normal 5 4 4 2 3 2" xfId="17400"/>
    <cellStyle name="Normal 5 4 4 2 3 2 2" xfId="37929"/>
    <cellStyle name="Normal 5 4 4 2 3 3" xfId="27664"/>
    <cellStyle name="Normal 5 4 4 2 4" xfId="12144"/>
    <cellStyle name="Normal 5 4 4 2 4 2" xfId="32673"/>
    <cellStyle name="Normal 5 4 4 2 5" xfId="22408"/>
    <cellStyle name="Normal 5 4 4 2 6" xfId="43200"/>
    <cellStyle name="Normal 5 4 4 3" xfId="3119"/>
    <cellStyle name="Normal 5 4 4 3 2" xfId="8375"/>
    <cellStyle name="Normal 5 4 4 3 2 2" xfId="18643"/>
    <cellStyle name="Normal 5 4 4 3 2 2 2" xfId="39172"/>
    <cellStyle name="Normal 5 4 4 3 2 3" xfId="28907"/>
    <cellStyle name="Normal 5 4 4 3 3" xfId="13387"/>
    <cellStyle name="Normal 5 4 4 3 3 2" xfId="33916"/>
    <cellStyle name="Normal 5 4 4 3 4" xfId="23651"/>
    <cellStyle name="Normal 5 4 4 3 5" xfId="44443"/>
    <cellStyle name="Normal 5 4 4 4" xfId="5887"/>
    <cellStyle name="Normal 5 4 4 4 2" xfId="16155"/>
    <cellStyle name="Normal 5 4 4 4 2 2" xfId="36684"/>
    <cellStyle name="Normal 5 4 4 4 3" xfId="26419"/>
    <cellStyle name="Normal 5 4 4 5" xfId="10899"/>
    <cellStyle name="Normal 5 4 4 5 2" xfId="31428"/>
    <cellStyle name="Normal 5 4 4 6" xfId="21163"/>
    <cellStyle name="Normal 5 4 4 7" xfId="41955"/>
    <cellStyle name="Normal 5 4 5" xfId="1124"/>
    <cellStyle name="Normal 5 4 5 2" xfId="2373"/>
    <cellStyle name="Normal 5 4 5 2 2" xfId="4861"/>
    <cellStyle name="Normal 5 4 5 2 2 2" xfId="10117"/>
    <cellStyle name="Normal 5 4 5 2 2 2 2" xfId="20385"/>
    <cellStyle name="Normal 5 4 5 2 2 2 2 2" xfId="40914"/>
    <cellStyle name="Normal 5 4 5 2 2 2 3" xfId="30649"/>
    <cellStyle name="Normal 5 4 5 2 2 3" xfId="15129"/>
    <cellStyle name="Normal 5 4 5 2 2 3 2" xfId="35658"/>
    <cellStyle name="Normal 5 4 5 2 2 4" xfId="25393"/>
    <cellStyle name="Normal 5 4 5 2 2 5" xfId="46185"/>
    <cellStyle name="Normal 5 4 5 2 3" xfId="7629"/>
    <cellStyle name="Normal 5 4 5 2 3 2" xfId="17897"/>
    <cellStyle name="Normal 5 4 5 2 3 2 2" xfId="38426"/>
    <cellStyle name="Normal 5 4 5 2 3 3" xfId="28161"/>
    <cellStyle name="Normal 5 4 5 2 4" xfId="12641"/>
    <cellStyle name="Normal 5 4 5 2 4 2" xfId="33170"/>
    <cellStyle name="Normal 5 4 5 2 5" xfId="22905"/>
    <cellStyle name="Normal 5 4 5 2 6" xfId="43697"/>
    <cellStyle name="Normal 5 4 5 3" xfId="3616"/>
    <cellStyle name="Normal 5 4 5 3 2" xfId="8872"/>
    <cellStyle name="Normal 5 4 5 3 2 2" xfId="19140"/>
    <cellStyle name="Normal 5 4 5 3 2 2 2" xfId="39669"/>
    <cellStyle name="Normal 5 4 5 3 2 3" xfId="29404"/>
    <cellStyle name="Normal 5 4 5 3 3" xfId="13884"/>
    <cellStyle name="Normal 5 4 5 3 3 2" xfId="34413"/>
    <cellStyle name="Normal 5 4 5 3 4" xfId="24148"/>
    <cellStyle name="Normal 5 4 5 3 5" xfId="44940"/>
    <cellStyle name="Normal 5 4 5 4" xfId="6384"/>
    <cellStyle name="Normal 5 4 5 4 2" xfId="16652"/>
    <cellStyle name="Normal 5 4 5 4 2 2" xfId="37181"/>
    <cellStyle name="Normal 5 4 5 4 3" xfId="26916"/>
    <cellStyle name="Normal 5 4 5 5" xfId="11396"/>
    <cellStyle name="Normal 5 4 5 5 2" xfId="31925"/>
    <cellStyle name="Normal 5 4 5 6" xfId="21660"/>
    <cellStyle name="Normal 5 4 5 7" xfId="42452"/>
    <cellStyle name="Normal 5 4 6" xfId="1377"/>
    <cellStyle name="Normal 5 4 6 2" xfId="3866"/>
    <cellStyle name="Normal 5 4 6 2 2" xfId="9122"/>
    <cellStyle name="Normal 5 4 6 2 2 2" xfId="19390"/>
    <cellStyle name="Normal 5 4 6 2 2 2 2" xfId="39919"/>
    <cellStyle name="Normal 5 4 6 2 2 3" xfId="29654"/>
    <cellStyle name="Normal 5 4 6 2 3" xfId="14134"/>
    <cellStyle name="Normal 5 4 6 2 3 2" xfId="34663"/>
    <cellStyle name="Normal 5 4 6 2 4" xfId="24398"/>
    <cellStyle name="Normal 5 4 6 2 5" xfId="45190"/>
    <cellStyle name="Normal 5 4 6 3" xfId="6634"/>
    <cellStyle name="Normal 5 4 6 3 2" xfId="16902"/>
    <cellStyle name="Normal 5 4 6 3 2 2" xfId="37431"/>
    <cellStyle name="Normal 5 4 6 3 3" xfId="27166"/>
    <cellStyle name="Normal 5 4 6 4" xfId="11646"/>
    <cellStyle name="Normal 5 4 6 4 2" xfId="32175"/>
    <cellStyle name="Normal 5 4 6 5" xfId="21910"/>
    <cellStyle name="Normal 5 4 6 6" xfId="42702"/>
    <cellStyle name="Normal 5 4 7" xfId="2621"/>
    <cellStyle name="Normal 5 4 7 2" xfId="7877"/>
    <cellStyle name="Normal 5 4 7 2 2" xfId="18145"/>
    <cellStyle name="Normal 5 4 7 2 2 2" xfId="38674"/>
    <cellStyle name="Normal 5 4 7 2 3" xfId="28409"/>
    <cellStyle name="Normal 5 4 7 3" xfId="12889"/>
    <cellStyle name="Normal 5 4 7 3 2" xfId="33418"/>
    <cellStyle name="Normal 5 4 7 4" xfId="23153"/>
    <cellStyle name="Normal 5 4 7 5" xfId="43945"/>
    <cellStyle name="Normal 5 4 8" xfId="5389"/>
    <cellStyle name="Normal 5 4 8 2" xfId="15657"/>
    <cellStyle name="Normal 5 4 8 2 2" xfId="36186"/>
    <cellStyle name="Normal 5 4 8 3" xfId="25921"/>
    <cellStyle name="Normal 5 4 8 4" xfId="41457"/>
    <cellStyle name="Normal 5 4 9" xfId="5141"/>
    <cellStyle name="Normal 5 4 9 2" xfId="15409"/>
    <cellStyle name="Normal 5 4 9 2 2" xfId="35938"/>
    <cellStyle name="Normal 5 4 9 3" xfId="25673"/>
    <cellStyle name="Normal 5 5" xfId="179"/>
    <cellStyle name="Normal 5 5 10" xfId="20722"/>
    <cellStyle name="Normal 5 5 11" xfId="41266"/>
    <cellStyle name="Normal 5 5 2" xfId="432"/>
    <cellStyle name="Normal 5 5 2 2" xfId="933"/>
    <cellStyle name="Normal 5 5 2 2 2" xfId="2182"/>
    <cellStyle name="Normal 5 5 2 2 2 2" xfId="4670"/>
    <cellStyle name="Normal 5 5 2 2 2 2 2" xfId="9926"/>
    <cellStyle name="Normal 5 5 2 2 2 2 2 2" xfId="20194"/>
    <cellStyle name="Normal 5 5 2 2 2 2 2 2 2" xfId="40723"/>
    <cellStyle name="Normal 5 5 2 2 2 2 2 3" xfId="30458"/>
    <cellStyle name="Normal 5 5 2 2 2 2 3" xfId="14938"/>
    <cellStyle name="Normal 5 5 2 2 2 2 3 2" xfId="35467"/>
    <cellStyle name="Normal 5 5 2 2 2 2 4" xfId="25202"/>
    <cellStyle name="Normal 5 5 2 2 2 2 5" xfId="45994"/>
    <cellStyle name="Normal 5 5 2 2 2 3" xfId="7438"/>
    <cellStyle name="Normal 5 5 2 2 2 3 2" xfId="17706"/>
    <cellStyle name="Normal 5 5 2 2 2 3 2 2" xfId="38235"/>
    <cellStyle name="Normal 5 5 2 2 2 3 3" xfId="27970"/>
    <cellStyle name="Normal 5 5 2 2 2 4" xfId="12450"/>
    <cellStyle name="Normal 5 5 2 2 2 4 2" xfId="32979"/>
    <cellStyle name="Normal 5 5 2 2 2 5" xfId="22714"/>
    <cellStyle name="Normal 5 5 2 2 2 6" xfId="43506"/>
    <cellStyle name="Normal 5 5 2 2 3" xfId="3425"/>
    <cellStyle name="Normal 5 5 2 2 3 2" xfId="8681"/>
    <cellStyle name="Normal 5 5 2 2 3 2 2" xfId="18949"/>
    <cellStyle name="Normal 5 5 2 2 3 2 2 2" xfId="39478"/>
    <cellStyle name="Normal 5 5 2 2 3 2 3" xfId="29213"/>
    <cellStyle name="Normal 5 5 2 2 3 3" xfId="13693"/>
    <cellStyle name="Normal 5 5 2 2 3 3 2" xfId="34222"/>
    <cellStyle name="Normal 5 5 2 2 3 4" xfId="23957"/>
    <cellStyle name="Normal 5 5 2 2 3 5" xfId="44749"/>
    <cellStyle name="Normal 5 5 2 2 4" xfId="6193"/>
    <cellStyle name="Normal 5 5 2 2 4 2" xfId="16461"/>
    <cellStyle name="Normal 5 5 2 2 4 2 2" xfId="36990"/>
    <cellStyle name="Normal 5 5 2 2 4 3" xfId="26725"/>
    <cellStyle name="Normal 5 5 2 2 5" xfId="11205"/>
    <cellStyle name="Normal 5 5 2 2 5 2" xfId="31734"/>
    <cellStyle name="Normal 5 5 2 2 6" xfId="21469"/>
    <cellStyle name="Normal 5 5 2 2 7" xfId="42261"/>
    <cellStyle name="Normal 5 5 2 3" xfId="1683"/>
    <cellStyle name="Normal 5 5 2 3 2" xfId="4172"/>
    <cellStyle name="Normal 5 5 2 3 2 2" xfId="9428"/>
    <cellStyle name="Normal 5 5 2 3 2 2 2" xfId="19696"/>
    <cellStyle name="Normal 5 5 2 3 2 2 2 2" xfId="40225"/>
    <cellStyle name="Normal 5 5 2 3 2 2 3" xfId="29960"/>
    <cellStyle name="Normal 5 5 2 3 2 3" xfId="14440"/>
    <cellStyle name="Normal 5 5 2 3 2 3 2" xfId="34969"/>
    <cellStyle name="Normal 5 5 2 3 2 4" xfId="24704"/>
    <cellStyle name="Normal 5 5 2 3 2 5" xfId="45496"/>
    <cellStyle name="Normal 5 5 2 3 3" xfId="6940"/>
    <cellStyle name="Normal 5 5 2 3 3 2" xfId="17208"/>
    <cellStyle name="Normal 5 5 2 3 3 2 2" xfId="37737"/>
    <cellStyle name="Normal 5 5 2 3 3 3" xfId="27472"/>
    <cellStyle name="Normal 5 5 2 3 4" xfId="11952"/>
    <cellStyle name="Normal 5 5 2 3 4 2" xfId="32481"/>
    <cellStyle name="Normal 5 5 2 3 5" xfId="22216"/>
    <cellStyle name="Normal 5 5 2 3 6" xfId="43008"/>
    <cellStyle name="Normal 5 5 2 4" xfId="2927"/>
    <cellStyle name="Normal 5 5 2 4 2" xfId="8183"/>
    <cellStyle name="Normal 5 5 2 4 2 2" xfId="18451"/>
    <cellStyle name="Normal 5 5 2 4 2 2 2" xfId="38980"/>
    <cellStyle name="Normal 5 5 2 4 2 3" xfId="28715"/>
    <cellStyle name="Normal 5 5 2 4 3" xfId="13195"/>
    <cellStyle name="Normal 5 5 2 4 3 2" xfId="33724"/>
    <cellStyle name="Normal 5 5 2 4 4" xfId="23459"/>
    <cellStyle name="Normal 5 5 2 4 5" xfId="44251"/>
    <cellStyle name="Normal 5 5 2 5" xfId="5695"/>
    <cellStyle name="Normal 5 5 2 5 2" xfId="15963"/>
    <cellStyle name="Normal 5 5 2 5 2 2" xfId="36492"/>
    <cellStyle name="Normal 5 5 2 5 3" xfId="26227"/>
    <cellStyle name="Normal 5 5 2 6" xfId="10707"/>
    <cellStyle name="Normal 5 5 2 6 2" xfId="31236"/>
    <cellStyle name="Normal 5 5 2 7" xfId="20971"/>
    <cellStyle name="Normal 5 5 2 8" xfId="41763"/>
    <cellStyle name="Normal 5 5 3" xfId="684"/>
    <cellStyle name="Normal 5 5 3 2" xfId="1933"/>
    <cellStyle name="Normal 5 5 3 2 2" xfId="4421"/>
    <cellStyle name="Normal 5 5 3 2 2 2" xfId="9677"/>
    <cellStyle name="Normal 5 5 3 2 2 2 2" xfId="19945"/>
    <cellStyle name="Normal 5 5 3 2 2 2 2 2" xfId="40474"/>
    <cellStyle name="Normal 5 5 3 2 2 2 3" xfId="30209"/>
    <cellStyle name="Normal 5 5 3 2 2 3" xfId="14689"/>
    <cellStyle name="Normal 5 5 3 2 2 3 2" xfId="35218"/>
    <cellStyle name="Normal 5 5 3 2 2 4" xfId="24953"/>
    <cellStyle name="Normal 5 5 3 2 2 5" xfId="45745"/>
    <cellStyle name="Normal 5 5 3 2 3" xfId="7189"/>
    <cellStyle name="Normal 5 5 3 2 3 2" xfId="17457"/>
    <cellStyle name="Normal 5 5 3 2 3 2 2" xfId="37986"/>
    <cellStyle name="Normal 5 5 3 2 3 3" xfId="27721"/>
    <cellStyle name="Normal 5 5 3 2 4" xfId="12201"/>
    <cellStyle name="Normal 5 5 3 2 4 2" xfId="32730"/>
    <cellStyle name="Normal 5 5 3 2 5" xfId="22465"/>
    <cellStyle name="Normal 5 5 3 2 6" xfId="43257"/>
    <cellStyle name="Normal 5 5 3 3" xfId="3176"/>
    <cellStyle name="Normal 5 5 3 3 2" xfId="8432"/>
    <cellStyle name="Normal 5 5 3 3 2 2" xfId="18700"/>
    <cellStyle name="Normal 5 5 3 3 2 2 2" xfId="39229"/>
    <cellStyle name="Normal 5 5 3 3 2 3" xfId="28964"/>
    <cellStyle name="Normal 5 5 3 3 3" xfId="13444"/>
    <cellStyle name="Normal 5 5 3 3 3 2" xfId="33973"/>
    <cellStyle name="Normal 5 5 3 3 4" xfId="23708"/>
    <cellStyle name="Normal 5 5 3 3 5" xfId="44500"/>
    <cellStyle name="Normal 5 5 3 4" xfId="5944"/>
    <cellStyle name="Normal 5 5 3 4 2" xfId="16212"/>
    <cellStyle name="Normal 5 5 3 4 2 2" xfId="36741"/>
    <cellStyle name="Normal 5 5 3 4 3" xfId="26476"/>
    <cellStyle name="Normal 5 5 3 5" xfId="10956"/>
    <cellStyle name="Normal 5 5 3 5 2" xfId="31485"/>
    <cellStyle name="Normal 5 5 3 6" xfId="21220"/>
    <cellStyle name="Normal 5 5 3 7" xfId="42012"/>
    <cellStyle name="Normal 5 5 4" xfId="1181"/>
    <cellStyle name="Normal 5 5 4 2" xfId="2430"/>
    <cellStyle name="Normal 5 5 4 2 2" xfId="4918"/>
    <cellStyle name="Normal 5 5 4 2 2 2" xfId="10174"/>
    <cellStyle name="Normal 5 5 4 2 2 2 2" xfId="20442"/>
    <cellStyle name="Normal 5 5 4 2 2 2 2 2" xfId="40971"/>
    <cellStyle name="Normal 5 5 4 2 2 2 3" xfId="30706"/>
    <cellStyle name="Normal 5 5 4 2 2 3" xfId="15186"/>
    <cellStyle name="Normal 5 5 4 2 2 3 2" xfId="35715"/>
    <cellStyle name="Normal 5 5 4 2 2 4" xfId="25450"/>
    <cellStyle name="Normal 5 5 4 2 2 5" xfId="46242"/>
    <cellStyle name="Normal 5 5 4 2 3" xfId="7686"/>
    <cellStyle name="Normal 5 5 4 2 3 2" xfId="17954"/>
    <cellStyle name="Normal 5 5 4 2 3 2 2" xfId="38483"/>
    <cellStyle name="Normal 5 5 4 2 3 3" xfId="28218"/>
    <cellStyle name="Normal 5 5 4 2 4" xfId="12698"/>
    <cellStyle name="Normal 5 5 4 2 4 2" xfId="33227"/>
    <cellStyle name="Normal 5 5 4 2 5" xfId="22962"/>
    <cellStyle name="Normal 5 5 4 2 6" xfId="43754"/>
    <cellStyle name="Normal 5 5 4 3" xfId="3673"/>
    <cellStyle name="Normal 5 5 4 3 2" xfId="8929"/>
    <cellStyle name="Normal 5 5 4 3 2 2" xfId="19197"/>
    <cellStyle name="Normal 5 5 4 3 2 2 2" xfId="39726"/>
    <cellStyle name="Normal 5 5 4 3 2 3" xfId="29461"/>
    <cellStyle name="Normal 5 5 4 3 3" xfId="13941"/>
    <cellStyle name="Normal 5 5 4 3 3 2" xfId="34470"/>
    <cellStyle name="Normal 5 5 4 3 4" xfId="24205"/>
    <cellStyle name="Normal 5 5 4 3 5" xfId="44997"/>
    <cellStyle name="Normal 5 5 4 4" xfId="6441"/>
    <cellStyle name="Normal 5 5 4 4 2" xfId="16709"/>
    <cellStyle name="Normal 5 5 4 4 2 2" xfId="37238"/>
    <cellStyle name="Normal 5 5 4 4 3" xfId="26973"/>
    <cellStyle name="Normal 5 5 4 5" xfId="11453"/>
    <cellStyle name="Normal 5 5 4 5 2" xfId="31982"/>
    <cellStyle name="Normal 5 5 4 6" xfId="21717"/>
    <cellStyle name="Normal 5 5 4 7" xfId="42509"/>
    <cellStyle name="Normal 5 5 5" xfId="1434"/>
    <cellStyle name="Normal 5 5 5 2" xfId="3923"/>
    <cellStyle name="Normal 5 5 5 2 2" xfId="9179"/>
    <cellStyle name="Normal 5 5 5 2 2 2" xfId="19447"/>
    <cellStyle name="Normal 5 5 5 2 2 2 2" xfId="39976"/>
    <cellStyle name="Normal 5 5 5 2 2 3" xfId="29711"/>
    <cellStyle name="Normal 5 5 5 2 3" xfId="14191"/>
    <cellStyle name="Normal 5 5 5 2 3 2" xfId="34720"/>
    <cellStyle name="Normal 5 5 5 2 4" xfId="24455"/>
    <cellStyle name="Normal 5 5 5 2 5" xfId="45247"/>
    <cellStyle name="Normal 5 5 5 3" xfId="6691"/>
    <cellStyle name="Normal 5 5 5 3 2" xfId="16959"/>
    <cellStyle name="Normal 5 5 5 3 2 2" xfId="37488"/>
    <cellStyle name="Normal 5 5 5 3 3" xfId="27223"/>
    <cellStyle name="Normal 5 5 5 4" xfId="11703"/>
    <cellStyle name="Normal 5 5 5 4 2" xfId="32232"/>
    <cellStyle name="Normal 5 5 5 5" xfId="21967"/>
    <cellStyle name="Normal 5 5 5 6" xfId="42759"/>
    <cellStyle name="Normal 5 5 6" xfId="2678"/>
    <cellStyle name="Normal 5 5 6 2" xfId="7934"/>
    <cellStyle name="Normal 5 5 6 2 2" xfId="18202"/>
    <cellStyle name="Normal 5 5 6 2 2 2" xfId="38731"/>
    <cellStyle name="Normal 5 5 6 2 3" xfId="28466"/>
    <cellStyle name="Normal 5 5 6 3" xfId="12946"/>
    <cellStyle name="Normal 5 5 6 3 2" xfId="33475"/>
    <cellStyle name="Normal 5 5 6 4" xfId="23210"/>
    <cellStyle name="Normal 5 5 6 5" xfId="44002"/>
    <cellStyle name="Normal 5 5 7" xfId="5446"/>
    <cellStyle name="Normal 5 5 7 2" xfId="15714"/>
    <cellStyle name="Normal 5 5 7 2 2" xfId="36243"/>
    <cellStyle name="Normal 5 5 7 3" xfId="25978"/>
    <cellStyle name="Normal 5 5 7 4" xfId="41514"/>
    <cellStyle name="Normal 5 5 8" xfId="5198"/>
    <cellStyle name="Normal 5 5 8 2" xfId="15466"/>
    <cellStyle name="Normal 5 5 8 2 2" xfId="35995"/>
    <cellStyle name="Normal 5 5 8 3" xfId="25730"/>
    <cellStyle name="Normal 5 5 9" xfId="10458"/>
    <cellStyle name="Normal 5 5 9 2" xfId="30987"/>
    <cellStyle name="Normal 5 6" xfId="315"/>
    <cellStyle name="Normal 5 6 2" xfId="816"/>
    <cellStyle name="Normal 5 6 2 2" xfId="2065"/>
    <cellStyle name="Normal 5 6 2 2 2" xfId="4553"/>
    <cellStyle name="Normal 5 6 2 2 2 2" xfId="9809"/>
    <cellStyle name="Normal 5 6 2 2 2 2 2" xfId="20077"/>
    <cellStyle name="Normal 5 6 2 2 2 2 2 2" xfId="40606"/>
    <cellStyle name="Normal 5 6 2 2 2 2 3" xfId="30341"/>
    <cellStyle name="Normal 5 6 2 2 2 3" xfId="14821"/>
    <cellStyle name="Normal 5 6 2 2 2 3 2" xfId="35350"/>
    <cellStyle name="Normal 5 6 2 2 2 4" xfId="25085"/>
    <cellStyle name="Normal 5 6 2 2 2 5" xfId="45877"/>
    <cellStyle name="Normal 5 6 2 2 3" xfId="7321"/>
    <cellStyle name="Normal 5 6 2 2 3 2" xfId="17589"/>
    <cellStyle name="Normal 5 6 2 2 3 2 2" xfId="38118"/>
    <cellStyle name="Normal 5 6 2 2 3 3" xfId="27853"/>
    <cellStyle name="Normal 5 6 2 2 4" xfId="12333"/>
    <cellStyle name="Normal 5 6 2 2 4 2" xfId="32862"/>
    <cellStyle name="Normal 5 6 2 2 5" xfId="22597"/>
    <cellStyle name="Normal 5 6 2 2 6" xfId="43389"/>
    <cellStyle name="Normal 5 6 2 3" xfId="3308"/>
    <cellStyle name="Normal 5 6 2 3 2" xfId="8564"/>
    <cellStyle name="Normal 5 6 2 3 2 2" xfId="18832"/>
    <cellStyle name="Normal 5 6 2 3 2 2 2" xfId="39361"/>
    <cellStyle name="Normal 5 6 2 3 2 3" xfId="29096"/>
    <cellStyle name="Normal 5 6 2 3 3" xfId="13576"/>
    <cellStyle name="Normal 5 6 2 3 3 2" xfId="34105"/>
    <cellStyle name="Normal 5 6 2 3 4" xfId="23840"/>
    <cellStyle name="Normal 5 6 2 3 5" xfId="44632"/>
    <cellStyle name="Normal 5 6 2 4" xfId="6076"/>
    <cellStyle name="Normal 5 6 2 4 2" xfId="16344"/>
    <cellStyle name="Normal 5 6 2 4 2 2" xfId="36873"/>
    <cellStyle name="Normal 5 6 2 4 3" xfId="26608"/>
    <cellStyle name="Normal 5 6 2 5" xfId="11088"/>
    <cellStyle name="Normal 5 6 2 5 2" xfId="31617"/>
    <cellStyle name="Normal 5 6 2 6" xfId="21352"/>
    <cellStyle name="Normal 5 6 2 7" xfId="42144"/>
    <cellStyle name="Normal 5 6 3" xfId="1566"/>
    <cellStyle name="Normal 5 6 3 2" xfId="4055"/>
    <cellStyle name="Normal 5 6 3 2 2" xfId="9311"/>
    <cellStyle name="Normal 5 6 3 2 2 2" xfId="19579"/>
    <cellStyle name="Normal 5 6 3 2 2 2 2" xfId="40108"/>
    <cellStyle name="Normal 5 6 3 2 2 3" xfId="29843"/>
    <cellStyle name="Normal 5 6 3 2 3" xfId="14323"/>
    <cellStyle name="Normal 5 6 3 2 3 2" xfId="34852"/>
    <cellStyle name="Normal 5 6 3 2 4" xfId="24587"/>
    <cellStyle name="Normal 5 6 3 2 5" xfId="45379"/>
    <cellStyle name="Normal 5 6 3 3" xfId="6823"/>
    <cellStyle name="Normal 5 6 3 3 2" xfId="17091"/>
    <cellStyle name="Normal 5 6 3 3 2 2" xfId="37620"/>
    <cellStyle name="Normal 5 6 3 3 3" xfId="27355"/>
    <cellStyle name="Normal 5 6 3 4" xfId="11835"/>
    <cellStyle name="Normal 5 6 3 4 2" xfId="32364"/>
    <cellStyle name="Normal 5 6 3 5" xfId="22099"/>
    <cellStyle name="Normal 5 6 3 6" xfId="42891"/>
    <cellStyle name="Normal 5 6 4" xfId="2810"/>
    <cellStyle name="Normal 5 6 4 2" xfId="8066"/>
    <cellStyle name="Normal 5 6 4 2 2" xfId="18334"/>
    <cellStyle name="Normal 5 6 4 2 2 2" xfId="38863"/>
    <cellStyle name="Normal 5 6 4 2 3" xfId="28598"/>
    <cellStyle name="Normal 5 6 4 3" xfId="13078"/>
    <cellStyle name="Normal 5 6 4 3 2" xfId="33607"/>
    <cellStyle name="Normal 5 6 4 4" xfId="23342"/>
    <cellStyle name="Normal 5 6 4 5" xfId="44134"/>
    <cellStyle name="Normal 5 6 5" xfId="5578"/>
    <cellStyle name="Normal 5 6 5 2" xfId="15846"/>
    <cellStyle name="Normal 5 6 5 2 2" xfId="36375"/>
    <cellStyle name="Normal 5 6 5 3" xfId="26110"/>
    <cellStyle name="Normal 5 6 6" xfId="10590"/>
    <cellStyle name="Normal 5 6 6 2" xfId="31119"/>
    <cellStyle name="Normal 5 6 7" xfId="20854"/>
    <cellStyle name="Normal 5 6 8" xfId="41646"/>
    <cellStyle name="Normal 5 7" xfId="567"/>
    <cellStyle name="Normal 5 7 2" xfId="1816"/>
    <cellStyle name="Normal 5 7 2 2" xfId="4304"/>
    <cellStyle name="Normal 5 7 2 2 2" xfId="9560"/>
    <cellStyle name="Normal 5 7 2 2 2 2" xfId="19828"/>
    <cellStyle name="Normal 5 7 2 2 2 2 2" xfId="40357"/>
    <cellStyle name="Normal 5 7 2 2 2 3" xfId="30092"/>
    <cellStyle name="Normal 5 7 2 2 3" xfId="14572"/>
    <cellStyle name="Normal 5 7 2 2 3 2" xfId="35101"/>
    <cellStyle name="Normal 5 7 2 2 4" xfId="24836"/>
    <cellStyle name="Normal 5 7 2 2 5" xfId="45628"/>
    <cellStyle name="Normal 5 7 2 3" xfId="7072"/>
    <cellStyle name="Normal 5 7 2 3 2" xfId="17340"/>
    <cellStyle name="Normal 5 7 2 3 2 2" xfId="37869"/>
    <cellStyle name="Normal 5 7 2 3 3" xfId="27604"/>
    <cellStyle name="Normal 5 7 2 4" xfId="12084"/>
    <cellStyle name="Normal 5 7 2 4 2" xfId="32613"/>
    <cellStyle name="Normal 5 7 2 5" xfId="22348"/>
    <cellStyle name="Normal 5 7 2 6" xfId="43140"/>
    <cellStyle name="Normal 5 7 3" xfId="3059"/>
    <cellStyle name="Normal 5 7 3 2" xfId="8315"/>
    <cellStyle name="Normal 5 7 3 2 2" xfId="18583"/>
    <cellStyle name="Normal 5 7 3 2 2 2" xfId="39112"/>
    <cellStyle name="Normal 5 7 3 2 3" xfId="28847"/>
    <cellStyle name="Normal 5 7 3 3" xfId="13327"/>
    <cellStyle name="Normal 5 7 3 3 2" xfId="33856"/>
    <cellStyle name="Normal 5 7 3 4" xfId="23591"/>
    <cellStyle name="Normal 5 7 3 5" xfId="44383"/>
    <cellStyle name="Normal 5 7 4" xfId="5827"/>
    <cellStyle name="Normal 5 7 4 2" xfId="16095"/>
    <cellStyle name="Normal 5 7 4 2 2" xfId="36624"/>
    <cellStyle name="Normal 5 7 4 3" xfId="26359"/>
    <cellStyle name="Normal 5 7 5" xfId="10839"/>
    <cellStyle name="Normal 5 7 5 2" xfId="31368"/>
    <cellStyle name="Normal 5 7 6" xfId="21103"/>
    <cellStyle name="Normal 5 7 7" xfId="41895"/>
    <cellStyle name="Normal 5 8" xfId="1064"/>
    <cellStyle name="Normal 5 8 2" xfId="2313"/>
    <cellStyle name="Normal 5 8 2 2" xfId="4801"/>
    <cellStyle name="Normal 5 8 2 2 2" xfId="10057"/>
    <cellStyle name="Normal 5 8 2 2 2 2" xfId="20325"/>
    <cellStyle name="Normal 5 8 2 2 2 2 2" xfId="40854"/>
    <cellStyle name="Normal 5 8 2 2 2 3" xfId="30589"/>
    <cellStyle name="Normal 5 8 2 2 3" xfId="15069"/>
    <cellStyle name="Normal 5 8 2 2 3 2" xfId="35598"/>
    <cellStyle name="Normal 5 8 2 2 4" xfId="25333"/>
    <cellStyle name="Normal 5 8 2 2 5" xfId="46125"/>
    <cellStyle name="Normal 5 8 2 3" xfId="7569"/>
    <cellStyle name="Normal 5 8 2 3 2" xfId="17837"/>
    <cellStyle name="Normal 5 8 2 3 2 2" xfId="38366"/>
    <cellStyle name="Normal 5 8 2 3 3" xfId="28101"/>
    <cellStyle name="Normal 5 8 2 4" xfId="12581"/>
    <cellStyle name="Normal 5 8 2 4 2" xfId="33110"/>
    <cellStyle name="Normal 5 8 2 5" xfId="22845"/>
    <cellStyle name="Normal 5 8 2 6" xfId="43637"/>
    <cellStyle name="Normal 5 8 3" xfId="3556"/>
    <cellStyle name="Normal 5 8 3 2" xfId="8812"/>
    <cellStyle name="Normal 5 8 3 2 2" xfId="19080"/>
    <cellStyle name="Normal 5 8 3 2 2 2" xfId="39609"/>
    <cellStyle name="Normal 5 8 3 2 3" xfId="29344"/>
    <cellStyle name="Normal 5 8 3 3" xfId="13824"/>
    <cellStyle name="Normal 5 8 3 3 2" xfId="34353"/>
    <cellStyle name="Normal 5 8 3 4" xfId="24088"/>
    <cellStyle name="Normal 5 8 3 5" xfId="44880"/>
    <cellStyle name="Normal 5 8 4" xfId="6324"/>
    <cellStyle name="Normal 5 8 4 2" xfId="16592"/>
    <cellStyle name="Normal 5 8 4 2 2" xfId="37121"/>
    <cellStyle name="Normal 5 8 4 3" xfId="26856"/>
    <cellStyle name="Normal 5 8 5" xfId="11336"/>
    <cellStyle name="Normal 5 8 5 2" xfId="31865"/>
    <cellStyle name="Normal 5 8 6" xfId="21600"/>
    <cellStyle name="Normal 5 8 7" xfId="42392"/>
    <cellStyle name="Normal 5 9" xfId="1317"/>
    <cellStyle name="Normal 5 9 2" xfId="3806"/>
    <cellStyle name="Normal 5 9 2 2" xfId="9062"/>
    <cellStyle name="Normal 5 9 2 2 2" xfId="19330"/>
    <cellStyle name="Normal 5 9 2 2 2 2" xfId="39859"/>
    <cellStyle name="Normal 5 9 2 2 3" xfId="29594"/>
    <cellStyle name="Normal 5 9 2 3" xfId="14074"/>
    <cellStyle name="Normal 5 9 2 3 2" xfId="34603"/>
    <cellStyle name="Normal 5 9 2 4" xfId="24338"/>
    <cellStyle name="Normal 5 9 2 5" xfId="45130"/>
    <cellStyle name="Normal 5 9 3" xfId="6574"/>
    <cellStyle name="Normal 5 9 3 2" xfId="16842"/>
    <cellStyle name="Normal 5 9 3 2 2" xfId="37371"/>
    <cellStyle name="Normal 5 9 3 3" xfId="27106"/>
    <cellStyle name="Normal 5 9 4" xfId="11586"/>
    <cellStyle name="Normal 5 9 4 2" xfId="32115"/>
    <cellStyle name="Normal 5 9 5" xfId="21850"/>
    <cellStyle name="Normal 5 9 6" xfId="42642"/>
    <cellStyle name="Normal 6" xfId="51"/>
    <cellStyle name="Normal 6 10" xfId="2563"/>
    <cellStyle name="Normal 6 10 2" xfId="7819"/>
    <cellStyle name="Normal 6 10 2 2" xfId="18087"/>
    <cellStyle name="Normal 6 10 2 2 2" xfId="38616"/>
    <cellStyle name="Normal 6 10 2 3" xfId="28351"/>
    <cellStyle name="Normal 6 10 3" xfId="12831"/>
    <cellStyle name="Normal 6 10 3 2" xfId="33360"/>
    <cellStyle name="Normal 6 10 4" xfId="23095"/>
    <cellStyle name="Normal 6 10 5" xfId="43887"/>
    <cellStyle name="Normal 6 11" xfId="5331"/>
    <cellStyle name="Normal 6 11 2" xfId="15599"/>
    <cellStyle name="Normal 6 11 2 2" xfId="36128"/>
    <cellStyle name="Normal 6 11 3" xfId="25863"/>
    <cellStyle name="Normal 6 11 4" xfId="41399"/>
    <cellStyle name="Normal 6 12" xfId="5083"/>
    <cellStyle name="Normal 6 12 2" xfId="15351"/>
    <cellStyle name="Normal 6 12 2 2" xfId="35880"/>
    <cellStyle name="Normal 6 12 3" xfId="25615"/>
    <cellStyle name="Normal 6 13" xfId="10343"/>
    <cellStyle name="Normal 6 13 2" xfId="30872"/>
    <cellStyle name="Normal 6 14" xfId="20607"/>
    <cellStyle name="Normal 6 15" xfId="41151"/>
    <cellStyle name="Normal 6 2" xfId="78"/>
    <cellStyle name="Normal 6 2 10" xfId="5103"/>
    <cellStyle name="Normal 6 2 10 2" xfId="15371"/>
    <cellStyle name="Normal 6 2 10 2 2" xfId="35900"/>
    <cellStyle name="Normal 6 2 10 3" xfId="25635"/>
    <cellStyle name="Normal 6 2 11" xfId="10363"/>
    <cellStyle name="Normal 6 2 11 2" xfId="30892"/>
    <cellStyle name="Normal 6 2 12" xfId="20627"/>
    <cellStyle name="Normal 6 2 13" xfId="41171"/>
    <cellStyle name="Normal 6 2 2" xfId="144"/>
    <cellStyle name="Normal 6 2 2 10" xfId="10423"/>
    <cellStyle name="Normal 6 2 2 10 2" xfId="30952"/>
    <cellStyle name="Normal 6 2 2 11" xfId="20687"/>
    <cellStyle name="Normal 6 2 2 12" xfId="41231"/>
    <cellStyle name="Normal 6 2 2 2" xfId="262"/>
    <cellStyle name="Normal 6 2 2 2 10" xfId="20804"/>
    <cellStyle name="Normal 6 2 2 2 11" xfId="41348"/>
    <cellStyle name="Normal 6 2 2 2 2" xfId="514"/>
    <cellStyle name="Normal 6 2 2 2 2 2" xfId="1015"/>
    <cellStyle name="Normal 6 2 2 2 2 2 2" xfId="2264"/>
    <cellStyle name="Normal 6 2 2 2 2 2 2 2" xfId="4752"/>
    <cellStyle name="Normal 6 2 2 2 2 2 2 2 2" xfId="10008"/>
    <cellStyle name="Normal 6 2 2 2 2 2 2 2 2 2" xfId="20276"/>
    <cellStyle name="Normal 6 2 2 2 2 2 2 2 2 2 2" xfId="40805"/>
    <cellStyle name="Normal 6 2 2 2 2 2 2 2 2 3" xfId="30540"/>
    <cellStyle name="Normal 6 2 2 2 2 2 2 2 3" xfId="15020"/>
    <cellStyle name="Normal 6 2 2 2 2 2 2 2 3 2" xfId="35549"/>
    <cellStyle name="Normal 6 2 2 2 2 2 2 2 4" xfId="25284"/>
    <cellStyle name="Normal 6 2 2 2 2 2 2 2 5" xfId="46076"/>
    <cellStyle name="Normal 6 2 2 2 2 2 2 3" xfId="7520"/>
    <cellStyle name="Normal 6 2 2 2 2 2 2 3 2" xfId="17788"/>
    <cellStyle name="Normal 6 2 2 2 2 2 2 3 2 2" xfId="38317"/>
    <cellStyle name="Normal 6 2 2 2 2 2 2 3 3" xfId="28052"/>
    <cellStyle name="Normal 6 2 2 2 2 2 2 4" xfId="12532"/>
    <cellStyle name="Normal 6 2 2 2 2 2 2 4 2" xfId="33061"/>
    <cellStyle name="Normal 6 2 2 2 2 2 2 5" xfId="22796"/>
    <cellStyle name="Normal 6 2 2 2 2 2 2 6" xfId="43588"/>
    <cellStyle name="Normal 6 2 2 2 2 2 3" xfId="3507"/>
    <cellStyle name="Normal 6 2 2 2 2 2 3 2" xfId="8763"/>
    <cellStyle name="Normal 6 2 2 2 2 2 3 2 2" xfId="19031"/>
    <cellStyle name="Normal 6 2 2 2 2 2 3 2 2 2" xfId="39560"/>
    <cellStyle name="Normal 6 2 2 2 2 2 3 2 3" xfId="29295"/>
    <cellStyle name="Normal 6 2 2 2 2 2 3 3" xfId="13775"/>
    <cellStyle name="Normal 6 2 2 2 2 2 3 3 2" xfId="34304"/>
    <cellStyle name="Normal 6 2 2 2 2 2 3 4" xfId="24039"/>
    <cellStyle name="Normal 6 2 2 2 2 2 3 5" xfId="44831"/>
    <cellStyle name="Normal 6 2 2 2 2 2 4" xfId="6275"/>
    <cellStyle name="Normal 6 2 2 2 2 2 4 2" xfId="16543"/>
    <cellStyle name="Normal 6 2 2 2 2 2 4 2 2" xfId="37072"/>
    <cellStyle name="Normal 6 2 2 2 2 2 4 3" xfId="26807"/>
    <cellStyle name="Normal 6 2 2 2 2 2 5" xfId="11287"/>
    <cellStyle name="Normal 6 2 2 2 2 2 5 2" xfId="31816"/>
    <cellStyle name="Normal 6 2 2 2 2 2 6" xfId="21551"/>
    <cellStyle name="Normal 6 2 2 2 2 2 7" xfId="42343"/>
    <cellStyle name="Normal 6 2 2 2 2 3" xfId="1765"/>
    <cellStyle name="Normal 6 2 2 2 2 3 2" xfId="4254"/>
    <cellStyle name="Normal 6 2 2 2 2 3 2 2" xfId="9510"/>
    <cellStyle name="Normal 6 2 2 2 2 3 2 2 2" xfId="19778"/>
    <cellStyle name="Normal 6 2 2 2 2 3 2 2 2 2" xfId="40307"/>
    <cellStyle name="Normal 6 2 2 2 2 3 2 2 3" xfId="30042"/>
    <cellStyle name="Normal 6 2 2 2 2 3 2 3" xfId="14522"/>
    <cellStyle name="Normal 6 2 2 2 2 3 2 3 2" xfId="35051"/>
    <cellStyle name="Normal 6 2 2 2 2 3 2 4" xfId="24786"/>
    <cellStyle name="Normal 6 2 2 2 2 3 2 5" xfId="45578"/>
    <cellStyle name="Normal 6 2 2 2 2 3 3" xfId="7022"/>
    <cellStyle name="Normal 6 2 2 2 2 3 3 2" xfId="17290"/>
    <cellStyle name="Normal 6 2 2 2 2 3 3 2 2" xfId="37819"/>
    <cellStyle name="Normal 6 2 2 2 2 3 3 3" xfId="27554"/>
    <cellStyle name="Normal 6 2 2 2 2 3 4" xfId="12034"/>
    <cellStyle name="Normal 6 2 2 2 2 3 4 2" xfId="32563"/>
    <cellStyle name="Normal 6 2 2 2 2 3 5" xfId="22298"/>
    <cellStyle name="Normal 6 2 2 2 2 3 6" xfId="43090"/>
    <cellStyle name="Normal 6 2 2 2 2 4" xfId="3009"/>
    <cellStyle name="Normal 6 2 2 2 2 4 2" xfId="8265"/>
    <cellStyle name="Normal 6 2 2 2 2 4 2 2" xfId="18533"/>
    <cellStyle name="Normal 6 2 2 2 2 4 2 2 2" xfId="39062"/>
    <cellStyle name="Normal 6 2 2 2 2 4 2 3" xfId="28797"/>
    <cellStyle name="Normal 6 2 2 2 2 4 3" xfId="13277"/>
    <cellStyle name="Normal 6 2 2 2 2 4 3 2" xfId="33806"/>
    <cellStyle name="Normal 6 2 2 2 2 4 4" xfId="23541"/>
    <cellStyle name="Normal 6 2 2 2 2 4 5" xfId="44333"/>
    <cellStyle name="Normal 6 2 2 2 2 5" xfId="5777"/>
    <cellStyle name="Normal 6 2 2 2 2 5 2" xfId="16045"/>
    <cellStyle name="Normal 6 2 2 2 2 5 2 2" xfId="36574"/>
    <cellStyle name="Normal 6 2 2 2 2 5 3" xfId="26309"/>
    <cellStyle name="Normal 6 2 2 2 2 6" xfId="10789"/>
    <cellStyle name="Normal 6 2 2 2 2 6 2" xfId="31318"/>
    <cellStyle name="Normal 6 2 2 2 2 7" xfId="21053"/>
    <cellStyle name="Normal 6 2 2 2 2 8" xfId="41845"/>
    <cellStyle name="Normal 6 2 2 2 3" xfId="766"/>
    <cellStyle name="Normal 6 2 2 2 3 2" xfId="2015"/>
    <cellStyle name="Normal 6 2 2 2 3 2 2" xfId="4503"/>
    <cellStyle name="Normal 6 2 2 2 3 2 2 2" xfId="9759"/>
    <cellStyle name="Normal 6 2 2 2 3 2 2 2 2" xfId="20027"/>
    <cellStyle name="Normal 6 2 2 2 3 2 2 2 2 2" xfId="40556"/>
    <cellStyle name="Normal 6 2 2 2 3 2 2 2 3" xfId="30291"/>
    <cellStyle name="Normal 6 2 2 2 3 2 2 3" xfId="14771"/>
    <cellStyle name="Normal 6 2 2 2 3 2 2 3 2" xfId="35300"/>
    <cellStyle name="Normal 6 2 2 2 3 2 2 4" xfId="25035"/>
    <cellStyle name="Normal 6 2 2 2 3 2 2 5" xfId="45827"/>
    <cellStyle name="Normal 6 2 2 2 3 2 3" xfId="7271"/>
    <cellStyle name="Normal 6 2 2 2 3 2 3 2" xfId="17539"/>
    <cellStyle name="Normal 6 2 2 2 3 2 3 2 2" xfId="38068"/>
    <cellStyle name="Normal 6 2 2 2 3 2 3 3" xfId="27803"/>
    <cellStyle name="Normal 6 2 2 2 3 2 4" xfId="12283"/>
    <cellStyle name="Normal 6 2 2 2 3 2 4 2" xfId="32812"/>
    <cellStyle name="Normal 6 2 2 2 3 2 5" xfId="22547"/>
    <cellStyle name="Normal 6 2 2 2 3 2 6" xfId="43339"/>
    <cellStyle name="Normal 6 2 2 2 3 3" xfId="3258"/>
    <cellStyle name="Normal 6 2 2 2 3 3 2" xfId="8514"/>
    <cellStyle name="Normal 6 2 2 2 3 3 2 2" xfId="18782"/>
    <cellStyle name="Normal 6 2 2 2 3 3 2 2 2" xfId="39311"/>
    <cellStyle name="Normal 6 2 2 2 3 3 2 3" xfId="29046"/>
    <cellStyle name="Normal 6 2 2 2 3 3 3" xfId="13526"/>
    <cellStyle name="Normal 6 2 2 2 3 3 3 2" xfId="34055"/>
    <cellStyle name="Normal 6 2 2 2 3 3 4" xfId="23790"/>
    <cellStyle name="Normal 6 2 2 2 3 3 5" xfId="44582"/>
    <cellStyle name="Normal 6 2 2 2 3 4" xfId="6026"/>
    <cellStyle name="Normal 6 2 2 2 3 4 2" xfId="16294"/>
    <cellStyle name="Normal 6 2 2 2 3 4 2 2" xfId="36823"/>
    <cellStyle name="Normal 6 2 2 2 3 4 3" xfId="26558"/>
    <cellStyle name="Normal 6 2 2 2 3 5" xfId="11038"/>
    <cellStyle name="Normal 6 2 2 2 3 5 2" xfId="31567"/>
    <cellStyle name="Normal 6 2 2 2 3 6" xfId="21302"/>
    <cellStyle name="Normal 6 2 2 2 3 7" xfId="42094"/>
    <cellStyle name="Normal 6 2 2 2 4" xfId="1263"/>
    <cellStyle name="Normal 6 2 2 2 4 2" xfId="2512"/>
    <cellStyle name="Normal 6 2 2 2 4 2 2" xfId="5000"/>
    <cellStyle name="Normal 6 2 2 2 4 2 2 2" xfId="10256"/>
    <cellStyle name="Normal 6 2 2 2 4 2 2 2 2" xfId="20524"/>
    <cellStyle name="Normal 6 2 2 2 4 2 2 2 2 2" xfId="41053"/>
    <cellStyle name="Normal 6 2 2 2 4 2 2 2 3" xfId="30788"/>
    <cellStyle name="Normal 6 2 2 2 4 2 2 3" xfId="15268"/>
    <cellStyle name="Normal 6 2 2 2 4 2 2 3 2" xfId="35797"/>
    <cellStyle name="Normal 6 2 2 2 4 2 2 4" xfId="25532"/>
    <cellStyle name="Normal 6 2 2 2 4 2 2 5" xfId="46324"/>
    <cellStyle name="Normal 6 2 2 2 4 2 3" xfId="7768"/>
    <cellStyle name="Normal 6 2 2 2 4 2 3 2" xfId="18036"/>
    <cellStyle name="Normal 6 2 2 2 4 2 3 2 2" xfId="38565"/>
    <cellStyle name="Normal 6 2 2 2 4 2 3 3" xfId="28300"/>
    <cellStyle name="Normal 6 2 2 2 4 2 4" xfId="12780"/>
    <cellStyle name="Normal 6 2 2 2 4 2 4 2" xfId="33309"/>
    <cellStyle name="Normal 6 2 2 2 4 2 5" xfId="23044"/>
    <cellStyle name="Normal 6 2 2 2 4 2 6" xfId="43836"/>
    <cellStyle name="Normal 6 2 2 2 4 3" xfId="3755"/>
    <cellStyle name="Normal 6 2 2 2 4 3 2" xfId="9011"/>
    <cellStyle name="Normal 6 2 2 2 4 3 2 2" xfId="19279"/>
    <cellStyle name="Normal 6 2 2 2 4 3 2 2 2" xfId="39808"/>
    <cellStyle name="Normal 6 2 2 2 4 3 2 3" xfId="29543"/>
    <cellStyle name="Normal 6 2 2 2 4 3 3" xfId="14023"/>
    <cellStyle name="Normal 6 2 2 2 4 3 3 2" xfId="34552"/>
    <cellStyle name="Normal 6 2 2 2 4 3 4" xfId="24287"/>
    <cellStyle name="Normal 6 2 2 2 4 3 5" xfId="45079"/>
    <cellStyle name="Normal 6 2 2 2 4 4" xfId="6523"/>
    <cellStyle name="Normal 6 2 2 2 4 4 2" xfId="16791"/>
    <cellStyle name="Normal 6 2 2 2 4 4 2 2" xfId="37320"/>
    <cellStyle name="Normal 6 2 2 2 4 4 3" xfId="27055"/>
    <cellStyle name="Normal 6 2 2 2 4 5" xfId="11535"/>
    <cellStyle name="Normal 6 2 2 2 4 5 2" xfId="32064"/>
    <cellStyle name="Normal 6 2 2 2 4 6" xfId="21799"/>
    <cellStyle name="Normal 6 2 2 2 4 7" xfId="42591"/>
    <cellStyle name="Normal 6 2 2 2 5" xfId="1516"/>
    <cellStyle name="Normal 6 2 2 2 5 2" xfId="4005"/>
    <cellStyle name="Normal 6 2 2 2 5 2 2" xfId="9261"/>
    <cellStyle name="Normal 6 2 2 2 5 2 2 2" xfId="19529"/>
    <cellStyle name="Normal 6 2 2 2 5 2 2 2 2" xfId="40058"/>
    <cellStyle name="Normal 6 2 2 2 5 2 2 3" xfId="29793"/>
    <cellStyle name="Normal 6 2 2 2 5 2 3" xfId="14273"/>
    <cellStyle name="Normal 6 2 2 2 5 2 3 2" xfId="34802"/>
    <cellStyle name="Normal 6 2 2 2 5 2 4" xfId="24537"/>
    <cellStyle name="Normal 6 2 2 2 5 2 5" xfId="45329"/>
    <cellStyle name="Normal 6 2 2 2 5 3" xfId="6773"/>
    <cellStyle name="Normal 6 2 2 2 5 3 2" xfId="17041"/>
    <cellStyle name="Normal 6 2 2 2 5 3 2 2" xfId="37570"/>
    <cellStyle name="Normal 6 2 2 2 5 3 3" xfId="27305"/>
    <cellStyle name="Normal 6 2 2 2 5 4" xfId="11785"/>
    <cellStyle name="Normal 6 2 2 2 5 4 2" xfId="32314"/>
    <cellStyle name="Normal 6 2 2 2 5 5" xfId="22049"/>
    <cellStyle name="Normal 6 2 2 2 5 6" xfId="42841"/>
    <cellStyle name="Normal 6 2 2 2 6" xfId="2760"/>
    <cellStyle name="Normal 6 2 2 2 6 2" xfId="8016"/>
    <cellStyle name="Normal 6 2 2 2 6 2 2" xfId="18284"/>
    <cellStyle name="Normal 6 2 2 2 6 2 2 2" xfId="38813"/>
    <cellStyle name="Normal 6 2 2 2 6 2 3" xfId="28548"/>
    <cellStyle name="Normal 6 2 2 2 6 3" xfId="13028"/>
    <cellStyle name="Normal 6 2 2 2 6 3 2" xfId="33557"/>
    <cellStyle name="Normal 6 2 2 2 6 4" xfId="23292"/>
    <cellStyle name="Normal 6 2 2 2 6 5" xfId="44084"/>
    <cellStyle name="Normal 6 2 2 2 7" xfId="5528"/>
    <cellStyle name="Normal 6 2 2 2 7 2" xfId="15796"/>
    <cellStyle name="Normal 6 2 2 2 7 2 2" xfId="36325"/>
    <cellStyle name="Normal 6 2 2 2 7 3" xfId="26060"/>
    <cellStyle name="Normal 6 2 2 2 7 4" xfId="41596"/>
    <cellStyle name="Normal 6 2 2 2 8" xfId="5280"/>
    <cellStyle name="Normal 6 2 2 2 8 2" xfId="15548"/>
    <cellStyle name="Normal 6 2 2 2 8 2 2" xfId="36077"/>
    <cellStyle name="Normal 6 2 2 2 8 3" xfId="25812"/>
    <cellStyle name="Normal 6 2 2 2 9" xfId="10540"/>
    <cellStyle name="Normal 6 2 2 2 9 2" xfId="31069"/>
    <cellStyle name="Normal 6 2 2 3" xfId="397"/>
    <cellStyle name="Normal 6 2 2 3 2" xfId="898"/>
    <cellStyle name="Normal 6 2 2 3 2 2" xfId="2147"/>
    <cellStyle name="Normal 6 2 2 3 2 2 2" xfId="4635"/>
    <cellStyle name="Normal 6 2 2 3 2 2 2 2" xfId="9891"/>
    <cellStyle name="Normal 6 2 2 3 2 2 2 2 2" xfId="20159"/>
    <cellStyle name="Normal 6 2 2 3 2 2 2 2 2 2" xfId="40688"/>
    <cellStyle name="Normal 6 2 2 3 2 2 2 2 3" xfId="30423"/>
    <cellStyle name="Normal 6 2 2 3 2 2 2 3" xfId="14903"/>
    <cellStyle name="Normal 6 2 2 3 2 2 2 3 2" xfId="35432"/>
    <cellStyle name="Normal 6 2 2 3 2 2 2 4" xfId="25167"/>
    <cellStyle name="Normal 6 2 2 3 2 2 2 5" xfId="45959"/>
    <cellStyle name="Normal 6 2 2 3 2 2 3" xfId="7403"/>
    <cellStyle name="Normal 6 2 2 3 2 2 3 2" xfId="17671"/>
    <cellStyle name="Normal 6 2 2 3 2 2 3 2 2" xfId="38200"/>
    <cellStyle name="Normal 6 2 2 3 2 2 3 3" xfId="27935"/>
    <cellStyle name="Normal 6 2 2 3 2 2 4" xfId="12415"/>
    <cellStyle name="Normal 6 2 2 3 2 2 4 2" xfId="32944"/>
    <cellStyle name="Normal 6 2 2 3 2 2 5" xfId="22679"/>
    <cellStyle name="Normal 6 2 2 3 2 2 6" xfId="43471"/>
    <cellStyle name="Normal 6 2 2 3 2 3" xfId="3390"/>
    <cellStyle name="Normal 6 2 2 3 2 3 2" xfId="8646"/>
    <cellStyle name="Normal 6 2 2 3 2 3 2 2" xfId="18914"/>
    <cellStyle name="Normal 6 2 2 3 2 3 2 2 2" xfId="39443"/>
    <cellStyle name="Normal 6 2 2 3 2 3 2 3" xfId="29178"/>
    <cellStyle name="Normal 6 2 2 3 2 3 3" xfId="13658"/>
    <cellStyle name="Normal 6 2 2 3 2 3 3 2" xfId="34187"/>
    <cellStyle name="Normal 6 2 2 3 2 3 4" xfId="23922"/>
    <cellStyle name="Normal 6 2 2 3 2 3 5" xfId="44714"/>
    <cellStyle name="Normal 6 2 2 3 2 4" xfId="6158"/>
    <cellStyle name="Normal 6 2 2 3 2 4 2" xfId="16426"/>
    <cellStyle name="Normal 6 2 2 3 2 4 2 2" xfId="36955"/>
    <cellStyle name="Normal 6 2 2 3 2 4 3" xfId="26690"/>
    <cellStyle name="Normal 6 2 2 3 2 5" xfId="11170"/>
    <cellStyle name="Normal 6 2 2 3 2 5 2" xfId="31699"/>
    <cellStyle name="Normal 6 2 2 3 2 6" xfId="21434"/>
    <cellStyle name="Normal 6 2 2 3 2 7" xfId="42226"/>
    <cellStyle name="Normal 6 2 2 3 3" xfId="1648"/>
    <cellStyle name="Normal 6 2 2 3 3 2" xfId="4137"/>
    <cellStyle name="Normal 6 2 2 3 3 2 2" xfId="9393"/>
    <cellStyle name="Normal 6 2 2 3 3 2 2 2" xfId="19661"/>
    <cellStyle name="Normal 6 2 2 3 3 2 2 2 2" xfId="40190"/>
    <cellStyle name="Normal 6 2 2 3 3 2 2 3" xfId="29925"/>
    <cellStyle name="Normal 6 2 2 3 3 2 3" xfId="14405"/>
    <cellStyle name="Normal 6 2 2 3 3 2 3 2" xfId="34934"/>
    <cellStyle name="Normal 6 2 2 3 3 2 4" xfId="24669"/>
    <cellStyle name="Normal 6 2 2 3 3 2 5" xfId="45461"/>
    <cellStyle name="Normal 6 2 2 3 3 3" xfId="6905"/>
    <cellStyle name="Normal 6 2 2 3 3 3 2" xfId="17173"/>
    <cellStyle name="Normal 6 2 2 3 3 3 2 2" xfId="37702"/>
    <cellStyle name="Normal 6 2 2 3 3 3 3" xfId="27437"/>
    <cellStyle name="Normal 6 2 2 3 3 4" xfId="11917"/>
    <cellStyle name="Normal 6 2 2 3 3 4 2" xfId="32446"/>
    <cellStyle name="Normal 6 2 2 3 3 5" xfId="22181"/>
    <cellStyle name="Normal 6 2 2 3 3 6" xfId="42973"/>
    <cellStyle name="Normal 6 2 2 3 4" xfId="2892"/>
    <cellStyle name="Normal 6 2 2 3 4 2" xfId="8148"/>
    <cellStyle name="Normal 6 2 2 3 4 2 2" xfId="18416"/>
    <cellStyle name="Normal 6 2 2 3 4 2 2 2" xfId="38945"/>
    <cellStyle name="Normal 6 2 2 3 4 2 3" xfId="28680"/>
    <cellStyle name="Normal 6 2 2 3 4 3" xfId="13160"/>
    <cellStyle name="Normal 6 2 2 3 4 3 2" xfId="33689"/>
    <cellStyle name="Normal 6 2 2 3 4 4" xfId="23424"/>
    <cellStyle name="Normal 6 2 2 3 4 5" xfId="44216"/>
    <cellStyle name="Normal 6 2 2 3 5" xfId="5660"/>
    <cellStyle name="Normal 6 2 2 3 5 2" xfId="15928"/>
    <cellStyle name="Normal 6 2 2 3 5 2 2" xfId="36457"/>
    <cellStyle name="Normal 6 2 2 3 5 3" xfId="26192"/>
    <cellStyle name="Normal 6 2 2 3 6" xfId="10672"/>
    <cellStyle name="Normal 6 2 2 3 6 2" xfId="31201"/>
    <cellStyle name="Normal 6 2 2 3 7" xfId="20936"/>
    <cellStyle name="Normal 6 2 2 3 8" xfId="41728"/>
    <cellStyle name="Normal 6 2 2 4" xfId="649"/>
    <cellStyle name="Normal 6 2 2 4 2" xfId="1898"/>
    <cellStyle name="Normal 6 2 2 4 2 2" xfId="4386"/>
    <cellStyle name="Normal 6 2 2 4 2 2 2" xfId="9642"/>
    <cellStyle name="Normal 6 2 2 4 2 2 2 2" xfId="19910"/>
    <cellStyle name="Normal 6 2 2 4 2 2 2 2 2" xfId="40439"/>
    <cellStyle name="Normal 6 2 2 4 2 2 2 3" xfId="30174"/>
    <cellStyle name="Normal 6 2 2 4 2 2 3" xfId="14654"/>
    <cellStyle name="Normal 6 2 2 4 2 2 3 2" xfId="35183"/>
    <cellStyle name="Normal 6 2 2 4 2 2 4" xfId="24918"/>
    <cellStyle name="Normal 6 2 2 4 2 2 5" xfId="45710"/>
    <cellStyle name="Normal 6 2 2 4 2 3" xfId="7154"/>
    <cellStyle name="Normal 6 2 2 4 2 3 2" xfId="17422"/>
    <cellStyle name="Normal 6 2 2 4 2 3 2 2" xfId="37951"/>
    <cellStyle name="Normal 6 2 2 4 2 3 3" xfId="27686"/>
    <cellStyle name="Normal 6 2 2 4 2 4" xfId="12166"/>
    <cellStyle name="Normal 6 2 2 4 2 4 2" xfId="32695"/>
    <cellStyle name="Normal 6 2 2 4 2 5" xfId="22430"/>
    <cellStyle name="Normal 6 2 2 4 2 6" xfId="43222"/>
    <cellStyle name="Normal 6 2 2 4 3" xfId="3141"/>
    <cellStyle name="Normal 6 2 2 4 3 2" xfId="8397"/>
    <cellStyle name="Normal 6 2 2 4 3 2 2" xfId="18665"/>
    <cellStyle name="Normal 6 2 2 4 3 2 2 2" xfId="39194"/>
    <cellStyle name="Normal 6 2 2 4 3 2 3" xfId="28929"/>
    <cellStyle name="Normal 6 2 2 4 3 3" xfId="13409"/>
    <cellStyle name="Normal 6 2 2 4 3 3 2" xfId="33938"/>
    <cellStyle name="Normal 6 2 2 4 3 4" xfId="23673"/>
    <cellStyle name="Normal 6 2 2 4 3 5" xfId="44465"/>
    <cellStyle name="Normal 6 2 2 4 4" xfId="5909"/>
    <cellStyle name="Normal 6 2 2 4 4 2" xfId="16177"/>
    <cellStyle name="Normal 6 2 2 4 4 2 2" xfId="36706"/>
    <cellStyle name="Normal 6 2 2 4 4 3" xfId="26441"/>
    <cellStyle name="Normal 6 2 2 4 5" xfId="10921"/>
    <cellStyle name="Normal 6 2 2 4 5 2" xfId="31450"/>
    <cellStyle name="Normal 6 2 2 4 6" xfId="21185"/>
    <cellStyle name="Normal 6 2 2 4 7" xfId="41977"/>
    <cellStyle name="Normal 6 2 2 5" xfId="1146"/>
    <cellStyle name="Normal 6 2 2 5 2" xfId="2395"/>
    <cellStyle name="Normal 6 2 2 5 2 2" xfId="4883"/>
    <cellStyle name="Normal 6 2 2 5 2 2 2" xfId="10139"/>
    <cellStyle name="Normal 6 2 2 5 2 2 2 2" xfId="20407"/>
    <cellStyle name="Normal 6 2 2 5 2 2 2 2 2" xfId="40936"/>
    <cellStyle name="Normal 6 2 2 5 2 2 2 3" xfId="30671"/>
    <cellStyle name="Normal 6 2 2 5 2 2 3" xfId="15151"/>
    <cellStyle name="Normal 6 2 2 5 2 2 3 2" xfId="35680"/>
    <cellStyle name="Normal 6 2 2 5 2 2 4" xfId="25415"/>
    <cellStyle name="Normal 6 2 2 5 2 2 5" xfId="46207"/>
    <cellStyle name="Normal 6 2 2 5 2 3" xfId="7651"/>
    <cellStyle name="Normal 6 2 2 5 2 3 2" xfId="17919"/>
    <cellStyle name="Normal 6 2 2 5 2 3 2 2" xfId="38448"/>
    <cellStyle name="Normal 6 2 2 5 2 3 3" xfId="28183"/>
    <cellStyle name="Normal 6 2 2 5 2 4" xfId="12663"/>
    <cellStyle name="Normal 6 2 2 5 2 4 2" xfId="33192"/>
    <cellStyle name="Normal 6 2 2 5 2 5" xfId="22927"/>
    <cellStyle name="Normal 6 2 2 5 2 6" xfId="43719"/>
    <cellStyle name="Normal 6 2 2 5 3" xfId="3638"/>
    <cellStyle name="Normal 6 2 2 5 3 2" xfId="8894"/>
    <cellStyle name="Normal 6 2 2 5 3 2 2" xfId="19162"/>
    <cellStyle name="Normal 6 2 2 5 3 2 2 2" xfId="39691"/>
    <cellStyle name="Normal 6 2 2 5 3 2 3" xfId="29426"/>
    <cellStyle name="Normal 6 2 2 5 3 3" xfId="13906"/>
    <cellStyle name="Normal 6 2 2 5 3 3 2" xfId="34435"/>
    <cellStyle name="Normal 6 2 2 5 3 4" xfId="24170"/>
    <cellStyle name="Normal 6 2 2 5 3 5" xfId="44962"/>
    <cellStyle name="Normal 6 2 2 5 4" xfId="6406"/>
    <cellStyle name="Normal 6 2 2 5 4 2" xfId="16674"/>
    <cellStyle name="Normal 6 2 2 5 4 2 2" xfId="37203"/>
    <cellStyle name="Normal 6 2 2 5 4 3" xfId="26938"/>
    <cellStyle name="Normal 6 2 2 5 5" xfId="11418"/>
    <cellStyle name="Normal 6 2 2 5 5 2" xfId="31947"/>
    <cellStyle name="Normal 6 2 2 5 6" xfId="21682"/>
    <cellStyle name="Normal 6 2 2 5 7" xfId="42474"/>
    <cellStyle name="Normal 6 2 2 6" xfId="1399"/>
    <cellStyle name="Normal 6 2 2 6 2" xfId="3888"/>
    <cellStyle name="Normal 6 2 2 6 2 2" xfId="9144"/>
    <cellStyle name="Normal 6 2 2 6 2 2 2" xfId="19412"/>
    <cellStyle name="Normal 6 2 2 6 2 2 2 2" xfId="39941"/>
    <cellStyle name="Normal 6 2 2 6 2 2 3" xfId="29676"/>
    <cellStyle name="Normal 6 2 2 6 2 3" xfId="14156"/>
    <cellStyle name="Normal 6 2 2 6 2 3 2" xfId="34685"/>
    <cellStyle name="Normal 6 2 2 6 2 4" xfId="24420"/>
    <cellStyle name="Normal 6 2 2 6 2 5" xfId="45212"/>
    <cellStyle name="Normal 6 2 2 6 3" xfId="6656"/>
    <cellStyle name="Normal 6 2 2 6 3 2" xfId="16924"/>
    <cellStyle name="Normal 6 2 2 6 3 2 2" xfId="37453"/>
    <cellStyle name="Normal 6 2 2 6 3 3" xfId="27188"/>
    <cellStyle name="Normal 6 2 2 6 4" xfId="11668"/>
    <cellStyle name="Normal 6 2 2 6 4 2" xfId="32197"/>
    <cellStyle name="Normal 6 2 2 6 5" xfId="21932"/>
    <cellStyle name="Normal 6 2 2 6 6" xfId="42724"/>
    <cellStyle name="Normal 6 2 2 7" xfId="2643"/>
    <cellStyle name="Normal 6 2 2 7 2" xfId="7899"/>
    <cellStyle name="Normal 6 2 2 7 2 2" xfId="18167"/>
    <cellStyle name="Normal 6 2 2 7 2 2 2" xfId="38696"/>
    <cellStyle name="Normal 6 2 2 7 2 3" xfId="28431"/>
    <cellStyle name="Normal 6 2 2 7 3" xfId="12911"/>
    <cellStyle name="Normal 6 2 2 7 3 2" xfId="33440"/>
    <cellStyle name="Normal 6 2 2 7 4" xfId="23175"/>
    <cellStyle name="Normal 6 2 2 7 5" xfId="43967"/>
    <cellStyle name="Normal 6 2 2 8" xfId="5411"/>
    <cellStyle name="Normal 6 2 2 8 2" xfId="15679"/>
    <cellStyle name="Normal 6 2 2 8 2 2" xfId="36208"/>
    <cellStyle name="Normal 6 2 2 8 3" xfId="25943"/>
    <cellStyle name="Normal 6 2 2 8 4" xfId="41479"/>
    <cellStyle name="Normal 6 2 2 9" xfId="5163"/>
    <cellStyle name="Normal 6 2 2 9 2" xfId="15431"/>
    <cellStyle name="Normal 6 2 2 9 2 2" xfId="35960"/>
    <cellStyle name="Normal 6 2 2 9 3" xfId="25695"/>
    <cellStyle name="Normal 6 2 3" xfId="201"/>
    <cellStyle name="Normal 6 2 3 10" xfId="20744"/>
    <cellStyle name="Normal 6 2 3 11" xfId="41288"/>
    <cellStyle name="Normal 6 2 3 2" xfId="454"/>
    <cellStyle name="Normal 6 2 3 2 2" xfId="955"/>
    <cellStyle name="Normal 6 2 3 2 2 2" xfId="2204"/>
    <cellStyle name="Normal 6 2 3 2 2 2 2" xfId="4692"/>
    <cellStyle name="Normal 6 2 3 2 2 2 2 2" xfId="9948"/>
    <cellStyle name="Normal 6 2 3 2 2 2 2 2 2" xfId="20216"/>
    <cellStyle name="Normal 6 2 3 2 2 2 2 2 2 2" xfId="40745"/>
    <cellStyle name="Normal 6 2 3 2 2 2 2 2 3" xfId="30480"/>
    <cellStyle name="Normal 6 2 3 2 2 2 2 3" xfId="14960"/>
    <cellStyle name="Normal 6 2 3 2 2 2 2 3 2" xfId="35489"/>
    <cellStyle name="Normal 6 2 3 2 2 2 2 4" xfId="25224"/>
    <cellStyle name="Normal 6 2 3 2 2 2 2 5" xfId="46016"/>
    <cellStyle name="Normal 6 2 3 2 2 2 3" xfId="7460"/>
    <cellStyle name="Normal 6 2 3 2 2 2 3 2" xfId="17728"/>
    <cellStyle name="Normal 6 2 3 2 2 2 3 2 2" xfId="38257"/>
    <cellStyle name="Normal 6 2 3 2 2 2 3 3" xfId="27992"/>
    <cellStyle name="Normal 6 2 3 2 2 2 4" xfId="12472"/>
    <cellStyle name="Normal 6 2 3 2 2 2 4 2" xfId="33001"/>
    <cellStyle name="Normal 6 2 3 2 2 2 5" xfId="22736"/>
    <cellStyle name="Normal 6 2 3 2 2 2 6" xfId="43528"/>
    <cellStyle name="Normal 6 2 3 2 2 3" xfId="3447"/>
    <cellStyle name="Normal 6 2 3 2 2 3 2" xfId="8703"/>
    <cellStyle name="Normal 6 2 3 2 2 3 2 2" xfId="18971"/>
    <cellStyle name="Normal 6 2 3 2 2 3 2 2 2" xfId="39500"/>
    <cellStyle name="Normal 6 2 3 2 2 3 2 3" xfId="29235"/>
    <cellStyle name="Normal 6 2 3 2 2 3 3" xfId="13715"/>
    <cellStyle name="Normal 6 2 3 2 2 3 3 2" xfId="34244"/>
    <cellStyle name="Normal 6 2 3 2 2 3 4" xfId="23979"/>
    <cellStyle name="Normal 6 2 3 2 2 3 5" xfId="44771"/>
    <cellStyle name="Normal 6 2 3 2 2 4" xfId="6215"/>
    <cellStyle name="Normal 6 2 3 2 2 4 2" xfId="16483"/>
    <cellStyle name="Normal 6 2 3 2 2 4 2 2" xfId="37012"/>
    <cellStyle name="Normal 6 2 3 2 2 4 3" xfId="26747"/>
    <cellStyle name="Normal 6 2 3 2 2 5" xfId="11227"/>
    <cellStyle name="Normal 6 2 3 2 2 5 2" xfId="31756"/>
    <cellStyle name="Normal 6 2 3 2 2 6" xfId="21491"/>
    <cellStyle name="Normal 6 2 3 2 2 7" xfId="42283"/>
    <cellStyle name="Normal 6 2 3 2 3" xfId="1705"/>
    <cellStyle name="Normal 6 2 3 2 3 2" xfId="4194"/>
    <cellStyle name="Normal 6 2 3 2 3 2 2" xfId="9450"/>
    <cellStyle name="Normal 6 2 3 2 3 2 2 2" xfId="19718"/>
    <cellStyle name="Normal 6 2 3 2 3 2 2 2 2" xfId="40247"/>
    <cellStyle name="Normal 6 2 3 2 3 2 2 3" xfId="29982"/>
    <cellStyle name="Normal 6 2 3 2 3 2 3" xfId="14462"/>
    <cellStyle name="Normal 6 2 3 2 3 2 3 2" xfId="34991"/>
    <cellStyle name="Normal 6 2 3 2 3 2 4" xfId="24726"/>
    <cellStyle name="Normal 6 2 3 2 3 2 5" xfId="45518"/>
    <cellStyle name="Normal 6 2 3 2 3 3" xfId="6962"/>
    <cellStyle name="Normal 6 2 3 2 3 3 2" xfId="17230"/>
    <cellStyle name="Normal 6 2 3 2 3 3 2 2" xfId="37759"/>
    <cellStyle name="Normal 6 2 3 2 3 3 3" xfId="27494"/>
    <cellStyle name="Normal 6 2 3 2 3 4" xfId="11974"/>
    <cellStyle name="Normal 6 2 3 2 3 4 2" xfId="32503"/>
    <cellStyle name="Normal 6 2 3 2 3 5" xfId="22238"/>
    <cellStyle name="Normal 6 2 3 2 3 6" xfId="43030"/>
    <cellStyle name="Normal 6 2 3 2 4" xfId="2949"/>
    <cellStyle name="Normal 6 2 3 2 4 2" xfId="8205"/>
    <cellStyle name="Normal 6 2 3 2 4 2 2" xfId="18473"/>
    <cellStyle name="Normal 6 2 3 2 4 2 2 2" xfId="39002"/>
    <cellStyle name="Normal 6 2 3 2 4 2 3" xfId="28737"/>
    <cellStyle name="Normal 6 2 3 2 4 3" xfId="13217"/>
    <cellStyle name="Normal 6 2 3 2 4 3 2" xfId="33746"/>
    <cellStyle name="Normal 6 2 3 2 4 4" xfId="23481"/>
    <cellStyle name="Normal 6 2 3 2 4 5" xfId="44273"/>
    <cellStyle name="Normal 6 2 3 2 5" xfId="5717"/>
    <cellStyle name="Normal 6 2 3 2 5 2" xfId="15985"/>
    <cellStyle name="Normal 6 2 3 2 5 2 2" xfId="36514"/>
    <cellStyle name="Normal 6 2 3 2 5 3" xfId="26249"/>
    <cellStyle name="Normal 6 2 3 2 6" xfId="10729"/>
    <cellStyle name="Normal 6 2 3 2 6 2" xfId="31258"/>
    <cellStyle name="Normal 6 2 3 2 7" xfId="20993"/>
    <cellStyle name="Normal 6 2 3 2 8" xfId="41785"/>
    <cellStyle name="Normal 6 2 3 3" xfId="706"/>
    <cellStyle name="Normal 6 2 3 3 2" xfId="1955"/>
    <cellStyle name="Normal 6 2 3 3 2 2" xfId="4443"/>
    <cellStyle name="Normal 6 2 3 3 2 2 2" xfId="9699"/>
    <cellStyle name="Normal 6 2 3 3 2 2 2 2" xfId="19967"/>
    <cellStyle name="Normal 6 2 3 3 2 2 2 2 2" xfId="40496"/>
    <cellStyle name="Normal 6 2 3 3 2 2 2 3" xfId="30231"/>
    <cellStyle name="Normal 6 2 3 3 2 2 3" xfId="14711"/>
    <cellStyle name="Normal 6 2 3 3 2 2 3 2" xfId="35240"/>
    <cellStyle name="Normal 6 2 3 3 2 2 4" xfId="24975"/>
    <cellStyle name="Normal 6 2 3 3 2 2 5" xfId="45767"/>
    <cellStyle name="Normal 6 2 3 3 2 3" xfId="7211"/>
    <cellStyle name="Normal 6 2 3 3 2 3 2" xfId="17479"/>
    <cellStyle name="Normal 6 2 3 3 2 3 2 2" xfId="38008"/>
    <cellStyle name="Normal 6 2 3 3 2 3 3" xfId="27743"/>
    <cellStyle name="Normal 6 2 3 3 2 4" xfId="12223"/>
    <cellStyle name="Normal 6 2 3 3 2 4 2" xfId="32752"/>
    <cellStyle name="Normal 6 2 3 3 2 5" xfId="22487"/>
    <cellStyle name="Normal 6 2 3 3 2 6" xfId="43279"/>
    <cellStyle name="Normal 6 2 3 3 3" xfId="3198"/>
    <cellStyle name="Normal 6 2 3 3 3 2" xfId="8454"/>
    <cellStyle name="Normal 6 2 3 3 3 2 2" xfId="18722"/>
    <cellStyle name="Normal 6 2 3 3 3 2 2 2" xfId="39251"/>
    <cellStyle name="Normal 6 2 3 3 3 2 3" xfId="28986"/>
    <cellStyle name="Normal 6 2 3 3 3 3" xfId="13466"/>
    <cellStyle name="Normal 6 2 3 3 3 3 2" xfId="33995"/>
    <cellStyle name="Normal 6 2 3 3 3 4" xfId="23730"/>
    <cellStyle name="Normal 6 2 3 3 3 5" xfId="44522"/>
    <cellStyle name="Normal 6 2 3 3 4" xfId="5966"/>
    <cellStyle name="Normal 6 2 3 3 4 2" xfId="16234"/>
    <cellStyle name="Normal 6 2 3 3 4 2 2" xfId="36763"/>
    <cellStyle name="Normal 6 2 3 3 4 3" xfId="26498"/>
    <cellStyle name="Normal 6 2 3 3 5" xfId="10978"/>
    <cellStyle name="Normal 6 2 3 3 5 2" xfId="31507"/>
    <cellStyle name="Normal 6 2 3 3 6" xfId="21242"/>
    <cellStyle name="Normal 6 2 3 3 7" xfId="42034"/>
    <cellStyle name="Normal 6 2 3 4" xfId="1203"/>
    <cellStyle name="Normal 6 2 3 4 2" xfId="2452"/>
    <cellStyle name="Normal 6 2 3 4 2 2" xfId="4940"/>
    <cellStyle name="Normal 6 2 3 4 2 2 2" xfId="10196"/>
    <cellStyle name="Normal 6 2 3 4 2 2 2 2" xfId="20464"/>
    <cellStyle name="Normal 6 2 3 4 2 2 2 2 2" xfId="40993"/>
    <cellStyle name="Normal 6 2 3 4 2 2 2 3" xfId="30728"/>
    <cellStyle name="Normal 6 2 3 4 2 2 3" xfId="15208"/>
    <cellStyle name="Normal 6 2 3 4 2 2 3 2" xfId="35737"/>
    <cellStyle name="Normal 6 2 3 4 2 2 4" xfId="25472"/>
    <cellStyle name="Normal 6 2 3 4 2 2 5" xfId="46264"/>
    <cellStyle name="Normal 6 2 3 4 2 3" xfId="7708"/>
    <cellStyle name="Normal 6 2 3 4 2 3 2" xfId="17976"/>
    <cellStyle name="Normal 6 2 3 4 2 3 2 2" xfId="38505"/>
    <cellStyle name="Normal 6 2 3 4 2 3 3" xfId="28240"/>
    <cellStyle name="Normal 6 2 3 4 2 4" xfId="12720"/>
    <cellStyle name="Normal 6 2 3 4 2 4 2" xfId="33249"/>
    <cellStyle name="Normal 6 2 3 4 2 5" xfId="22984"/>
    <cellStyle name="Normal 6 2 3 4 2 6" xfId="43776"/>
    <cellStyle name="Normal 6 2 3 4 3" xfId="3695"/>
    <cellStyle name="Normal 6 2 3 4 3 2" xfId="8951"/>
    <cellStyle name="Normal 6 2 3 4 3 2 2" xfId="19219"/>
    <cellStyle name="Normal 6 2 3 4 3 2 2 2" xfId="39748"/>
    <cellStyle name="Normal 6 2 3 4 3 2 3" xfId="29483"/>
    <cellStyle name="Normal 6 2 3 4 3 3" xfId="13963"/>
    <cellStyle name="Normal 6 2 3 4 3 3 2" xfId="34492"/>
    <cellStyle name="Normal 6 2 3 4 3 4" xfId="24227"/>
    <cellStyle name="Normal 6 2 3 4 3 5" xfId="45019"/>
    <cellStyle name="Normal 6 2 3 4 4" xfId="6463"/>
    <cellStyle name="Normal 6 2 3 4 4 2" xfId="16731"/>
    <cellStyle name="Normal 6 2 3 4 4 2 2" xfId="37260"/>
    <cellStyle name="Normal 6 2 3 4 4 3" xfId="26995"/>
    <cellStyle name="Normal 6 2 3 4 5" xfId="11475"/>
    <cellStyle name="Normal 6 2 3 4 5 2" xfId="32004"/>
    <cellStyle name="Normal 6 2 3 4 6" xfId="21739"/>
    <cellStyle name="Normal 6 2 3 4 7" xfId="42531"/>
    <cellStyle name="Normal 6 2 3 5" xfId="1456"/>
    <cellStyle name="Normal 6 2 3 5 2" xfId="3945"/>
    <cellStyle name="Normal 6 2 3 5 2 2" xfId="9201"/>
    <cellStyle name="Normal 6 2 3 5 2 2 2" xfId="19469"/>
    <cellStyle name="Normal 6 2 3 5 2 2 2 2" xfId="39998"/>
    <cellStyle name="Normal 6 2 3 5 2 2 3" xfId="29733"/>
    <cellStyle name="Normal 6 2 3 5 2 3" xfId="14213"/>
    <cellStyle name="Normal 6 2 3 5 2 3 2" xfId="34742"/>
    <cellStyle name="Normal 6 2 3 5 2 4" xfId="24477"/>
    <cellStyle name="Normal 6 2 3 5 2 5" xfId="45269"/>
    <cellStyle name="Normal 6 2 3 5 3" xfId="6713"/>
    <cellStyle name="Normal 6 2 3 5 3 2" xfId="16981"/>
    <cellStyle name="Normal 6 2 3 5 3 2 2" xfId="37510"/>
    <cellStyle name="Normal 6 2 3 5 3 3" xfId="27245"/>
    <cellStyle name="Normal 6 2 3 5 4" xfId="11725"/>
    <cellStyle name="Normal 6 2 3 5 4 2" xfId="32254"/>
    <cellStyle name="Normal 6 2 3 5 5" xfId="21989"/>
    <cellStyle name="Normal 6 2 3 5 6" xfId="42781"/>
    <cellStyle name="Normal 6 2 3 6" xfId="2700"/>
    <cellStyle name="Normal 6 2 3 6 2" xfId="7956"/>
    <cellStyle name="Normal 6 2 3 6 2 2" xfId="18224"/>
    <cellStyle name="Normal 6 2 3 6 2 2 2" xfId="38753"/>
    <cellStyle name="Normal 6 2 3 6 2 3" xfId="28488"/>
    <cellStyle name="Normal 6 2 3 6 3" xfId="12968"/>
    <cellStyle name="Normal 6 2 3 6 3 2" xfId="33497"/>
    <cellStyle name="Normal 6 2 3 6 4" xfId="23232"/>
    <cellStyle name="Normal 6 2 3 6 5" xfId="44024"/>
    <cellStyle name="Normal 6 2 3 7" xfId="5468"/>
    <cellStyle name="Normal 6 2 3 7 2" xfId="15736"/>
    <cellStyle name="Normal 6 2 3 7 2 2" xfId="36265"/>
    <cellStyle name="Normal 6 2 3 7 3" xfId="26000"/>
    <cellStyle name="Normal 6 2 3 7 4" xfId="41536"/>
    <cellStyle name="Normal 6 2 3 8" xfId="5220"/>
    <cellStyle name="Normal 6 2 3 8 2" xfId="15488"/>
    <cellStyle name="Normal 6 2 3 8 2 2" xfId="36017"/>
    <cellStyle name="Normal 6 2 3 8 3" xfId="25752"/>
    <cellStyle name="Normal 6 2 3 9" xfId="10480"/>
    <cellStyle name="Normal 6 2 3 9 2" xfId="31009"/>
    <cellStyle name="Normal 6 2 4" xfId="337"/>
    <cellStyle name="Normal 6 2 4 2" xfId="838"/>
    <cellStyle name="Normal 6 2 4 2 2" xfId="2087"/>
    <cellStyle name="Normal 6 2 4 2 2 2" xfId="4575"/>
    <cellStyle name="Normal 6 2 4 2 2 2 2" xfId="9831"/>
    <cellStyle name="Normal 6 2 4 2 2 2 2 2" xfId="20099"/>
    <cellStyle name="Normal 6 2 4 2 2 2 2 2 2" xfId="40628"/>
    <cellStyle name="Normal 6 2 4 2 2 2 2 3" xfId="30363"/>
    <cellStyle name="Normal 6 2 4 2 2 2 3" xfId="14843"/>
    <cellStyle name="Normal 6 2 4 2 2 2 3 2" xfId="35372"/>
    <cellStyle name="Normal 6 2 4 2 2 2 4" xfId="25107"/>
    <cellStyle name="Normal 6 2 4 2 2 2 5" xfId="45899"/>
    <cellStyle name="Normal 6 2 4 2 2 3" xfId="7343"/>
    <cellStyle name="Normal 6 2 4 2 2 3 2" xfId="17611"/>
    <cellStyle name="Normal 6 2 4 2 2 3 2 2" xfId="38140"/>
    <cellStyle name="Normal 6 2 4 2 2 3 3" xfId="27875"/>
    <cellStyle name="Normal 6 2 4 2 2 4" xfId="12355"/>
    <cellStyle name="Normal 6 2 4 2 2 4 2" xfId="32884"/>
    <cellStyle name="Normal 6 2 4 2 2 5" xfId="22619"/>
    <cellStyle name="Normal 6 2 4 2 2 6" xfId="43411"/>
    <cellStyle name="Normal 6 2 4 2 3" xfId="3330"/>
    <cellStyle name="Normal 6 2 4 2 3 2" xfId="8586"/>
    <cellStyle name="Normal 6 2 4 2 3 2 2" xfId="18854"/>
    <cellStyle name="Normal 6 2 4 2 3 2 2 2" xfId="39383"/>
    <cellStyle name="Normal 6 2 4 2 3 2 3" xfId="29118"/>
    <cellStyle name="Normal 6 2 4 2 3 3" xfId="13598"/>
    <cellStyle name="Normal 6 2 4 2 3 3 2" xfId="34127"/>
    <cellStyle name="Normal 6 2 4 2 3 4" xfId="23862"/>
    <cellStyle name="Normal 6 2 4 2 3 5" xfId="44654"/>
    <cellStyle name="Normal 6 2 4 2 4" xfId="6098"/>
    <cellStyle name="Normal 6 2 4 2 4 2" xfId="16366"/>
    <cellStyle name="Normal 6 2 4 2 4 2 2" xfId="36895"/>
    <cellStyle name="Normal 6 2 4 2 4 3" xfId="26630"/>
    <cellStyle name="Normal 6 2 4 2 5" xfId="11110"/>
    <cellStyle name="Normal 6 2 4 2 5 2" xfId="31639"/>
    <cellStyle name="Normal 6 2 4 2 6" xfId="21374"/>
    <cellStyle name="Normal 6 2 4 2 7" xfId="42166"/>
    <cellStyle name="Normal 6 2 4 3" xfId="1588"/>
    <cellStyle name="Normal 6 2 4 3 2" xfId="4077"/>
    <cellStyle name="Normal 6 2 4 3 2 2" xfId="9333"/>
    <cellStyle name="Normal 6 2 4 3 2 2 2" xfId="19601"/>
    <cellStyle name="Normal 6 2 4 3 2 2 2 2" xfId="40130"/>
    <cellStyle name="Normal 6 2 4 3 2 2 3" xfId="29865"/>
    <cellStyle name="Normal 6 2 4 3 2 3" xfId="14345"/>
    <cellStyle name="Normal 6 2 4 3 2 3 2" xfId="34874"/>
    <cellStyle name="Normal 6 2 4 3 2 4" xfId="24609"/>
    <cellStyle name="Normal 6 2 4 3 2 5" xfId="45401"/>
    <cellStyle name="Normal 6 2 4 3 3" xfId="6845"/>
    <cellStyle name="Normal 6 2 4 3 3 2" xfId="17113"/>
    <cellStyle name="Normal 6 2 4 3 3 2 2" xfId="37642"/>
    <cellStyle name="Normal 6 2 4 3 3 3" xfId="27377"/>
    <cellStyle name="Normal 6 2 4 3 4" xfId="11857"/>
    <cellStyle name="Normal 6 2 4 3 4 2" xfId="32386"/>
    <cellStyle name="Normal 6 2 4 3 5" xfId="22121"/>
    <cellStyle name="Normal 6 2 4 3 6" xfId="42913"/>
    <cellStyle name="Normal 6 2 4 4" xfId="2832"/>
    <cellStyle name="Normal 6 2 4 4 2" xfId="8088"/>
    <cellStyle name="Normal 6 2 4 4 2 2" xfId="18356"/>
    <cellStyle name="Normal 6 2 4 4 2 2 2" xfId="38885"/>
    <cellStyle name="Normal 6 2 4 4 2 3" xfId="28620"/>
    <cellStyle name="Normal 6 2 4 4 3" xfId="13100"/>
    <cellStyle name="Normal 6 2 4 4 3 2" xfId="33629"/>
    <cellStyle name="Normal 6 2 4 4 4" xfId="23364"/>
    <cellStyle name="Normal 6 2 4 4 5" xfId="44156"/>
    <cellStyle name="Normal 6 2 4 5" xfId="5600"/>
    <cellStyle name="Normal 6 2 4 5 2" xfId="15868"/>
    <cellStyle name="Normal 6 2 4 5 2 2" xfId="36397"/>
    <cellStyle name="Normal 6 2 4 5 3" xfId="26132"/>
    <cellStyle name="Normal 6 2 4 6" xfId="10612"/>
    <cellStyle name="Normal 6 2 4 6 2" xfId="31141"/>
    <cellStyle name="Normal 6 2 4 7" xfId="20876"/>
    <cellStyle name="Normal 6 2 4 8" xfId="41668"/>
    <cellStyle name="Normal 6 2 5" xfId="589"/>
    <cellStyle name="Normal 6 2 5 2" xfId="1838"/>
    <cellStyle name="Normal 6 2 5 2 2" xfId="4326"/>
    <cellStyle name="Normal 6 2 5 2 2 2" xfId="9582"/>
    <cellStyle name="Normal 6 2 5 2 2 2 2" xfId="19850"/>
    <cellStyle name="Normal 6 2 5 2 2 2 2 2" xfId="40379"/>
    <cellStyle name="Normal 6 2 5 2 2 2 3" xfId="30114"/>
    <cellStyle name="Normal 6 2 5 2 2 3" xfId="14594"/>
    <cellStyle name="Normal 6 2 5 2 2 3 2" xfId="35123"/>
    <cellStyle name="Normal 6 2 5 2 2 4" xfId="24858"/>
    <cellStyle name="Normal 6 2 5 2 2 5" xfId="45650"/>
    <cellStyle name="Normal 6 2 5 2 3" xfId="7094"/>
    <cellStyle name="Normal 6 2 5 2 3 2" xfId="17362"/>
    <cellStyle name="Normal 6 2 5 2 3 2 2" xfId="37891"/>
    <cellStyle name="Normal 6 2 5 2 3 3" xfId="27626"/>
    <cellStyle name="Normal 6 2 5 2 4" xfId="12106"/>
    <cellStyle name="Normal 6 2 5 2 4 2" xfId="32635"/>
    <cellStyle name="Normal 6 2 5 2 5" xfId="22370"/>
    <cellStyle name="Normal 6 2 5 2 6" xfId="43162"/>
    <cellStyle name="Normal 6 2 5 3" xfId="3081"/>
    <cellStyle name="Normal 6 2 5 3 2" xfId="8337"/>
    <cellStyle name="Normal 6 2 5 3 2 2" xfId="18605"/>
    <cellStyle name="Normal 6 2 5 3 2 2 2" xfId="39134"/>
    <cellStyle name="Normal 6 2 5 3 2 3" xfId="28869"/>
    <cellStyle name="Normal 6 2 5 3 3" xfId="13349"/>
    <cellStyle name="Normal 6 2 5 3 3 2" xfId="33878"/>
    <cellStyle name="Normal 6 2 5 3 4" xfId="23613"/>
    <cellStyle name="Normal 6 2 5 3 5" xfId="44405"/>
    <cellStyle name="Normal 6 2 5 4" xfId="5849"/>
    <cellStyle name="Normal 6 2 5 4 2" xfId="16117"/>
    <cellStyle name="Normal 6 2 5 4 2 2" xfId="36646"/>
    <cellStyle name="Normal 6 2 5 4 3" xfId="26381"/>
    <cellStyle name="Normal 6 2 5 5" xfId="10861"/>
    <cellStyle name="Normal 6 2 5 5 2" xfId="31390"/>
    <cellStyle name="Normal 6 2 5 6" xfId="21125"/>
    <cellStyle name="Normal 6 2 5 7" xfId="41917"/>
    <cellStyle name="Normal 6 2 6" xfId="1086"/>
    <cellStyle name="Normal 6 2 6 2" xfId="2335"/>
    <cellStyle name="Normal 6 2 6 2 2" xfId="4823"/>
    <cellStyle name="Normal 6 2 6 2 2 2" xfId="10079"/>
    <cellStyle name="Normal 6 2 6 2 2 2 2" xfId="20347"/>
    <cellStyle name="Normal 6 2 6 2 2 2 2 2" xfId="40876"/>
    <cellStyle name="Normal 6 2 6 2 2 2 3" xfId="30611"/>
    <cellStyle name="Normal 6 2 6 2 2 3" xfId="15091"/>
    <cellStyle name="Normal 6 2 6 2 2 3 2" xfId="35620"/>
    <cellStyle name="Normal 6 2 6 2 2 4" xfId="25355"/>
    <cellStyle name="Normal 6 2 6 2 2 5" xfId="46147"/>
    <cellStyle name="Normal 6 2 6 2 3" xfId="7591"/>
    <cellStyle name="Normal 6 2 6 2 3 2" xfId="17859"/>
    <cellStyle name="Normal 6 2 6 2 3 2 2" xfId="38388"/>
    <cellStyle name="Normal 6 2 6 2 3 3" xfId="28123"/>
    <cellStyle name="Normal 6 2 6 2 4" xfId="12603"/>
    <cellStyle name="Normal 6 2 6 2 4 2" xfId="33132"/>
    <cellStyle name="Normal 6 2 6 2 5" xfId="22867"/>
    <cellStyle name="Normal 6 2 6 2 6" xfId="43659"/>
    <cellStyle name="Normal 6 2 6 3" xfId="3578"/>
    <cellStyle name="Normal 6 2 6 3 2" xfId="8834"/>
    <cellStyle name="Normal 6 2 6 3 2 2" xfId="19102"/>
    <cellStyle name="Normal 6 2 6 3 2 2 2" xfId="39631"/>
    <cellStyle name="Normal 6 2 6 3 2 3" xfId="29366"/>
    <cellStyle name="Normal 6 2 6 3 3" xfId="13846"/>
    <cellStyle name="Normal 6 2 6 3 3 2" xfId="34375"/>
    <cellStyle name="Normal 6 2 6 3 4" xfId="24110"/>
    <cellStyle name="Normal 6 2 6 3 5" xfId="44902"/>
    <cellStyle name="Normal 6 2 6 4" xfId="6346"/>
    <cellStyle name="Normal 6 2 6 4 2" xfId="16614"/>
    <cellStyle name="Normal 6 2 6 4 2 2" xfId="37143"/>
    <cellStyle name="Normal 6 2 6 4 3" xfId="26878"/>
    <cellStyle name="Normal 6 2 6 5" xfId="11358"/>
    <cellStyle name="Normal 6 2 6 5 2" xfId="31887"/>
    <cellStyle name="Normal 6 2 6 6" xfId="21622"/>
    <cellStyle name="Normal 6 2 6 7" xfId="42414"/>
    <cellStyle name="Normal 6 2 7" xfId="1339"/>
    <cellStyle name="Normal 6 2 7 2" xfId="3828"/>
    <cellStyle name="Normal 6 2 7 2 2" xfId="9084"/>
    <cellStyle name="Normal 6 2 7 2 2 2" xfId="19352"/>
    <cellStyle name="Normal 6 2 7 2 2 2 2" xfId="39881"/>
    <cellStyle name="Normal 6 2 7 2 2 3" xfId="29616"/>
    <cellStyle name="Normal 6 2 7 2 3" xfId="14096"/>
    <cellStyle name="Normal 6 2 7 2 3 2" xfId="34625"/>
    <cellStyle name="Normal 6 2 7 2 4" xfId="24360"/>
    <cellStyle name="Normal 6 2 7 2 5" xfId="45152"/>
    <cellStyle name="Normal 6 2 7 3" xfId="6596"/>
    <cellStyle name="Normal 6 2 7 3 2" xfId="16864"/>
    <cellStyle name="Normal 6 2 7 3 2 2" xfId="37393"/>
    <cellStyle name="Normal 6 2 7 3 3" xfId="27128"/>
    <cellStyle name="Normal 6 2 7 4" xfId="11608"/>
    <cellStyle name="Normal 6 2 7 4 2" xfId="32137"/>
    <cellStyle name="Normal 6 2 7 5" xfId="21872"/>
    <cellStyle name="Normal 6 2 7 6" xfId="42664"/>
    <cellStyle name="Normal 6 2 8" xfId="2583"/>
    <cellStyle name="Normal 6 2 8 2" xfId="7839"/>
    <cellStyle name="Normal 6 2 8 2 2" xfId="18107"/>
    <cellStyle name="Normal 6 2 8 2 2 2" xfId="38636"/>
    <cellStyle name="Normal 6 2 8 2 3" xfId="28371"/>
    <cellStyle name="Normal 6 2 8 3" xfId="12851"/>
    <cellStyle name="Normal 6 2 8 3 2" xfId="33380"/>
    <cellStyle name="Normal 6 2 8 4" xfId="23115"/>
    <cellStyle name="Normal 6 2 8 5" xfId="43907"/>
    <cellStyle name="Normal 6 2 9" xfId="5351"/>
    <cellStyle name="Normal 6 2 9 2" xfId="15619"/>
    <cellStyle name="Normal 6 2 9 2 2" xfId="36148"/>
    <cellStyle name="Normal 6 2 9 3" xfId="25883"/>
    <cellStyle name="Normal 6 2 9 4" xfId="41419"/>
    <cellStyle name="Normal 6 3" xfId="99"/>
    <cellStyle name="Normal 6 3 10" xfId="5123"/>
    <cellStyle name="Normal 6 3 10 2" xfId="15391"/>
    <cellStyle name="Normal 6 3 10 2 2" xfId="35920"/>
    <cellStyle name="Normal 6 3 10 3" xfId="25655"/>
    <cellStyle name="Normal 6 3 11" xfId="10383"/>
    <cellStyle name="Normal 6 3 11 2" xfId="30912"/>
    <cellStyle name="Normal 6 3 12" xfId="20647"/>
    <cellStyle name="Normal 6 3 13" xfId="41191"/>
    <cellStyle name="Normal 6 3 2" xfId="164"/>
    <cellStyle name="Normal 6 3 2 10" xfId="10443"/>
    <cellStyle name="Normal 6 3 2 10 2" xfId="30972"/>
    <cellStyle name="Normal 6 3 2 11" xfId="20707"/>
    <cellStyle name="Normal 6 3 2 12" xfId="41251"/>
    <cellStyle name="Normal 6 3 2 2" xfId="282"/>
    <cellStyle name="Normal 6 3 2 2 10" xfId="20824"/>
    <cellStyle name="Normal 6 3 2 2 11" xfId="41368"/>
    <cellStyle name="Normal 6 3 2 2 2" xfId="534"/>
    <cellStyle name="Normal 6 3 2 2 2 2" xfId="1035"/>
    <cellStyle name="Normal 6 3 2 2 2 2 2" xfId="2284"/>
    <cellStyle name="Normal 6 3 2 2 2 2 2 2" xfId="4772"/>
    <cellStyle name="Normal 6 3 2 2 2 2 2 2 2" xfId="10028"/>
    <cellStyle name="Normal 6 3 2 2 2 2 2 2 2 2" xfId="20296"/>
    <cellStyle name="Normal 6 3 2 2 2 2 2 2 2 2 2" xfId="40825"/>
    <cellStyle name="Normal 6 3 2 2 2 2 2 2 2 3" xfId="30560"/>
    <cellStyle name="Normal 6 3 2 2 2 2 2 2 3" xfId="15040"/>
    <cellStyle name="Normal 6 3 2 2 2 2 2 2 3 2" xfId="35569"/>
    <cellStyle name="Normal 6 3 2 2 2 2 2 2 4" xfId="25304"/>
    <cellStyle name="Normal 6 3 2 2 2 2 2 2 5" xfId="46096"/>
    <cellStyle name="Normal 6 3 2 2 2 2 2 3" xfId="7540"/>
    <cellStyle name="Normal 6 3 2 2 2 2 2 3 2" xfId="17808"/>
    <cellStyle name="Normal 6 3 2 2 2 2 2 3 2 2" xfId="38337"/>
    <cellStyle name="Normal 6 3 2 2 2 2 2 3 3" xfId="28072"/>
    <cellStyle name="Normal 6 3 2 2 2 2 2 4" xfId="12552"/>
    <cellStyle name="Normal 6 3 2 2 2 2 2 4 2" xfId="33081"/>
    <cellStyle name="Normal 6 3 2 2 2 2 2 5" xfId="22816"/>
    <cellStyle name="Normal 6 3 2 2 2 2 2 6" xfId="43608"/>
    <cellStyle name="Normal 6 3 2 2 2 2 3" xfId="3527"/>
    <cellStyle name="Normal 6 3 2 2 2 2 3 2" xfId="8783"/>
    <cellStyle name="Normal 6 3 2 2 2 2 3 2 2" xfId="19051"/>
    <cellStyle name="Normal 6 3 2 2 2 2 3 2 2 2" xfId="39580"/>
    <cellStyle name="Normal 6 3 2 2 2 2 3 2 3" xfId="29315"/>
    <cellStyle name="Normal 6 3 2 2 2 2 3 3" xfId="13795"/>
    <cellStyle name="Normal 6 3 2 2 2 2 3 3 2" xfId="34324"/>
    <cellStyle name="Normal 6 3 2 2 2 2 3 4" xfId="24059"/>
    <cellStyle name="Normal 6 3 2 2 2 2 3 5" xfId="44851"/>
    <cellStyle name="Normal 6 3 2 2 2 2 4" xfId="6295"/>
    <cellStyle name="Normal 6 3 2 2 2 2 4 2" xfId="16563"/>
    <cellStyle name="Normal 6 3 2 2 2 2 4 2 2" xfId="37092"/>
    <cellStyle name="Normal 6 3 2 2 2 2 4 3" xfId="26827"/>
    <cellStyle name="Normal 6 3 2 2 2 2 5" xfId="11307"/>
    <cellStyle name="Normal 6 3 2 2 2 2 5 2" xfId="31836"/>
    <cellStyle name="Normal 6 3 2 2 2 2 6" xfId="21571"/>
    <cellStyle name="Normal 6 3 2 2 2 2 7" xfId="42363"/>
    <cellStyle name="Normal 6 3 2 2 2 3" xfId="1785"/>
    <cellStyle name="Normal 6 3 2 2 2 3 2" xfId="4274"/>
    <cellStyle name="Normal 6 3 2 2 2 3 2 2" xfId="9530"/>
    <cellStyle name="Normal 6 3 2 2 2 3 2 2 2" xfId="19798"/>
    <cellStyle name="Normal 6 3 2 2 2 3 2 2 2 2" xfId="40327"/>
    <cellStyle name="Normal 6 3 2 2 2 3 2 2 3" xfId="30062"/>
    <cellStyle name="Normal 6 3 2 2 2 3 2 3" xfId="14542"/>
    <cellStyle name="Normal 6 3 2 2 2 3 2 3 2" xfId="35071"/>
    <cellStyle name="Normal 6 3 2 2 2 3 2 4" xfId="24806"/>
    <cellStyle name="Normal 6 3 2 2 2 3 2 5" xfId="45598"/>
    <cellStyle name="Normal 6 3 2 2 2 3 3" xfId="7042"/>
    <cellStyle name="Normal 6 3 2 2 2 3 3 2" xfId="17310"/>
    <cellStyle name="Normal 6 3 2 2 2 3 3 2 2" xfId="37839"/>
    <cellStyle name="Normal 6 3 2 2 2 3 3 3" xfId="27574"/>
    <cellStyle name="Normal 6 3 2 2 2 3 4" xfId="12054"/>
    <cellStyle name="Normal 6 3 2 2 2 3 4 2" xfId="32583"/>
    <cellStyle name="Normal 6 3 2 2 2 3 5" xfId="22318"/>
    <cellStyle name="Normal 6 3 2 2 2 3 6" xfId="43110"/>
    <cellStyle name="Normal 6 3 2 2 2 4" xfId="3029"/>
    <cellStyle name="Normal 6 3 2 2 2 4 2" xfId="8285"/>
    <cellStyle name="Normal 6 3 2 2 2 4 2 2" xfId="18553"/>
    <cellStyle name="Normal 6 3 2 2 2 4 2 2 2" xfId="39082"/>
    <cellStyle name="Normal 6 3 2 2 2 4 2 3" xfId="28817"/>
    <cellStyle name="Normal 6 3 2 2 2 4 3" xfId="13297"/>
    <cellStyle name="Normal 6 3 2 2 2 4 3 2" xfId="33826"/>
    <cellStyle name="Normal 6 3 2 2 2 4 4" xfId="23561"/>
    <cellStyle name="Normal 6 3 2 2 2 4 5" xfId="44353"/>
    <cellStyle name="Normal 6 3 2 2 2 5" xfId="5797"/>
    <cellStyle name="Normal 6 3 2 2 2 5 2" xfId="16065"/>
    <cellStyle name="Normal 6 3 2 2 2 5 2 2" xfId="36594"/>
    <cellStyle name="Normal 6 3 2 2 2 5 3" xfId="26329"/>
    <cellStyle name="Normal 6 3 2 2 2 6" xfId="10809"/>
    <cellStyle name="Normal 6 3 2 2 2 6 2" xfId="31338"/>
    <cellStyle name="Normal 6 3 2 2 2 7" xfId="21073"/>
    <cellStyle name="Normal 6 3 2 2 2 8" xfId="41865"/>
    <cellStyle name="Normal 6 3 2 2 3" xfId="786"/>
    <cellStyle name="Normal 6 3 2 2 3 2" xfId="2035"/>
    <cellStyle name="Normal 6 3 2 2 3 2 2" xfId="4523"/>
    <cellStyle name="Normal 6 3 2 2 3 2 2 2" xfId="9779"/>
    <cellStyle name="Normal 6 3 2 2 3 2 2 2 2" xfId="20047"/>
    <cellStyle name="Normal 6 3 2 2 3 2 2 2 2 2" xfId="40576"/>
    <cellStyle name="Normal 6 3 2 2 3 2 2 2 3" xfId="30311"/>
    <cellStyle name="Normal 6 3 2 2 3 2 2 3" xfId="14791"/>
    <cellStyle name="Normal 6 3 2 2 3 2 2 3 2" xfId="35320"/>
    <cellStyle name="Normal 6 3 2 2 3 2 2 4" xfId="25055"/>
    <cellStyle name="Normal 6 3 2 2 3 2 2 5" xfId="45847"/>
    <cellStyle name="Normal 6 3 2 2 3 2 3" xfId="7291"/>
    <cellStyle name="Normal 6 3 2 2 3 2 3 2" xfId="17559"/>
    <cellStyle name="Normal 6 3 2 2 3 2 3 2 2" xfId="38088"/>
    <cellStyle name="Normal 6 3 2 2 3 2 3 3" xfId="27823"/>
    <cellStyle name="Normal 6 3 2 2 3 2 4" xfId="12303"/>
    <cellStyle name="Normal 6 3 2 2 3 2 4 2" xfId="32832"/>
    <cellStyle name="Normal 6 3 2 2 3 2 5" xfId="22567"/>
    <cellStyle name="Normal 6 3 2 2 3 2 6" xfId="43359"/>
    <cellStyle name="Normal 6 3 2 2 3 3" xfId="3278"/>
    <cellStyle name="Normal 6 3 2 2 3 3 2" xfId="8534"/>
    <cellStyle name="Normal 6 3 2 2 3 3 2 2" xfId="18802"/>
    <cellStyle name="Normal 6 3 2 2 3 3 2 2 2" xfId="39331"/>
    <cellStyle name="Normal 6 3 2 2 3 3 2 3" xfId="29066"/>
    <cellStyle name="Normal 6 3 2 2 3 3 3" xfId="13546"/>
    <cellStyle name="Normal 6 3 2 2 3 3 3 2" xfId="34075"/>
    <cellStyle name="Normal 6 3 2 2 3 3 4" xfId="23810"/>
    <cellStyle name="Normal 6 3 2 2 3 3 5" xfId="44602"/>
    <cellStyle name="Normal 6 3 2 2 3 4" xfId="6046"/>
    <cellStyle name="Normal 6 3 2 2 3 4 2" xfId="16314"/>
    <cellStyle name="Normal 6 3 2 2 3 4 2 2" xfId="36843"/>
    <cellStyle name="Normal 6 3 2 2 3 4 3" xfId="26578"/>
    <cellStyle name="Normal 6 3 2 2 3 5" xfId="11058"/>
    <cellStyle name="Normal 6 3 2 2 3 5 2" xfId="31587"/>
    <cellStyle name="Normal 6 3 2 2 3 6" xfId="21322"/>
    <cellStyle name="Normal 6 3 2 2 3 7" xfId="42114"/>
    <cellStyle name="Normal 6 3 2 2 4" xfId="1283"/>
    <cellStyle name="Normal 6 3 2 2 4 2" xfId="2532"/>
    <cellStyle name="Normal 6 3 2 2 4 2 2" xfId="5020"/>
    <cellStyle name="Normal 6 3 2 2 4 2 2 2" xfId="10276"/>
    <cellStyle name="Normal 6 3 2 2 4 2 2 2 2" xfId="20544"/>
    <cellStyle name="Normal 6 3 2 2 4 2 2 2 2 2" xfId="41073"/>
    <cellStyle name="Normal 6 3 2 2 4 2 2 2 3" xfId="30808"/>
    <cellStyle name="Normal 6 3 2 2 4 2 2 3" xfId="15288"/>
    <cellStyle name="Normal 6 3 2 2 4 2 2 3 2" xfId="35817"/>
    <cellStyle name="Normal 6 3 2 2 4 2 2 4" xfId="25552"/>
    <cellStyle name="Normal 6 3 2 2 4 2 2 5" xfId="46344"/>
    <cellStyle name="Normal 6 3 2 2 4 2 3" xfId="7788"/>
    <cellStyle name="Normal 6 3 2 2 4 2 3 2" xfId="18056"/>
    <cellStyle name="Normal 6 3 2 2 4 2 3 2 2" xfId="38585"/>
    <cellStyle name="Normal 6 3 2 2 4 2 3 3" xfId="28320"/>
    <cellStyle name="Normal 6 3 2 2 4 2 4" xfId="12800"/>
    <cellStyle name="Normal 6 3 2 2 4 2 4 2" xfId="33329"/>
    <cellStyle name="Normal 6 3 2 2 4 2 5" xfId="23064"/>
    <cellStyle name="Normal 6 3 2 2 4 2 6" xfId="43856"/>
    <cellStyle name="Normal 6 3 2 2 4 3" xfId="3775"/>
    <cellStyle name="Normal 6 3 2 2 4 3 2" xfId="9031"/>
    <cellStyle name="Normal 6 3 2 2 4 3 2 2" xfId="19299"/>
    <cellStyle name="Normal 6 3 2 2 4 3 2 2 2" xfId="39828"/>
    <cellStyle name="Normal 6 3 2 2 4 3 2 3" xfId="29563"/>
    <cellStyle name="Normal 6 3 2 2 4 3 3" xfId="14043"/>
    <cellStyle name="Normal 6 3 2 2 4 3 3 2" xfId="34572"/>
    <cellStyle name="Normal 6 3 2 2 4 3 4" xfId="24307"/>
    <cellStyle name="Normal 6 3 2 2 4 3 5" xfId="45099"/>
    <cellStyle name="Normal 6 3 2 2 4 4" xfId="6543"/>
    <cellStyle name="Normal 6 3 2 2 4 4 2" xfId="16811"/>
    <cellStyle name="Normal 6 3 2 2 4 4 2 2" xfId="37340"/>
    <cellStyle name="Normal 6 3 2 2 4 4 3" xfId="27075"/>
    <cellStyle name="Normal 6 3 2 2 4 5" xfId="11555"/>
    <cellStyle name="Normal 6 3 2 2 4 5 2" xfId="32084"/>
    <cellStyle name="Normal 6 3 2 2 4 6" xfId="21819"/>
    <cellStyle name="Normal 6 3 2 2 4 7" xfId="42611"/>
    <cellStyle name="Normal 6 3 2 2 5" xfId="1536"/>
    <cellStyle name="Normal 6 3 2 2 5 2" xfId="4025"/>
    <cellStyle name="Normal 6 3 2 2 5 2 2" xfId="9281"/>
    <cellStyle name="Normal 6 3 2 2 5 2 2 2" xfId="19549"/>
    <cellStyle name="Normal 6 3 2 2 5 2 2 2 2" xfId="40078"/>
    <cellStyle name="Normal 6 3 2 2 5 2 2 3" xfId="29813"/>
    <cellStyle name="Normal 6 3 2 2 5 2 3" xfId="14293"/>
    <cellStyle name="Normal 6 3 2 2 5 2 3 2" xfId="34822"/>
    <cellStyle name="Normal 6 3 2 2 5 2 4" xfId="24557"/>
    <cellStyle name="Normal 6 3 2 2 5 2 5" xfId="45349"/>
    <cellStyle name="Normal 6 3 2 2 5 3" xfId="6793"/>
    <cellStyle name="Normal 6 3 2 2 5 3 2" xfId="17061"/>
    <cellStyle name="Normal 6 3 2 2 5 3 2 2" xfId="37590"/>
    <cellStyle name="Normal 6 3 2 2 5 3 3" xfId="27325"/>
    <cellStyle name="Normal 6 3 2 2 5 4" xfId="11805"/>
    <cellStyle name="Normal 6 3 2 2 5 4 2" xfId="32334"/>
    <cellStyle name="Normal 6 3 2 2 5 5" xfId="22069"/>
    <cellStyle name="Normal 6 3 2 2 5 6" xfId="42861"/>
    <cellStyle name="Normal 6 3 2 2 6" xfId="2780"/>
    <cellStyle name="Normal 6 3 2 2 6 2" xfId="8036"/>
    <cellStyle name="Normal 6 3 2 2 6 2 2" xfId="18304"/>
    <cellStyle name="Normal 6 3 2 2 6 2 2 2" xfId="38833"/>
    <cellStyle name="Normal 6 3 2 2 6 2 3" xfId="28568"/>
    <cellStyle name="Normal 6 3 2 2 6 3" xfId="13048"/>
    <cellStyle name="Normal 6 3 2 2 6 3 2" xfId="33577"/>
    <cellStyle name="Normal 6 3 2 2 6 4" xfId="23312"/>
    <cellStyle name="Normal 6 3 2 2 6 5" xfId="44104"/>
    <cellStyle name="Normal 6 3 2 2 7" xfId="5548"/>
    <cellStyle name="Normal 6 3 2 2 7 2" xfId="15816"/>
    <cellStyle name="Normal 6 3 2 2 7 2 2" xfId="36345"/>
    <cellStyle name="Normal 6 3 2 2 7 3" xfId="26080"/>
    <cellStyle name="Normal 6 3 2 2 7 4" xfId="41616"/>
    <cellStyle name="Normal 6 3 2 2 8" xfId="5300"/>
    <cellStyle name="Normal 6 3 2 2 8 2" xfId="15568"/>
    <cellStyle name="Normal 6 3 2 2 8 2 2" xfId="36097"/>
    <cellStyle name="Normal 6 3 2 2 8 3" xfId="25832"/>
    <cellStyle name="Normal 6 3 2 2 9" xfId="10560"/>
    <cellStyle name="Normal 6 3 2 2 9 2" xfId="31089"/>
    <cellStyle name="Normal 6 3 2 3" xfId="417"/>
    <cellStyle name="Normal 6 3 2 3 2" xfId="918"/>
    <cellStyle name="Normal 6 3 2 3 2 2" xfId="2167"/>
    <cellStyle name="Normal 6 3 2 3 2 2 2" xfId="4655"/>
    <cellStyle name="Normal 6 3 2 3 2 2 2 2" xfId="9911"/>
    <cellStyle name="Normal 6 3 2 3 2 2 2 2 2" xfId="20179"/>
    <cellStyle name="Normal 6 3 2 3 2 2 2 2 2 2" xfId="40708"/>
    <cellStyle name="Normal 6 3 2 3 2 2 2 2 3" xfId="30443"/>
    <cellStyle name="Normal 6 3 2 3 2 2 2 3" xfId="14923"/>
    <cellStyle name="Normal 6 3 2 3 2 2 2 3 2" xfId="35452"/>
    <cellStyle name="Normal 6 3 2 3 2 2 2 4" xfId="25187"/>
    <cellStyle name="Normal 6 3 2 3 2 2 2 5" xfId="45979"/>
    <cellStyle name="Normal 6 3 2 3 2 2 3" xfId="7423"/>
    <cellStyle name="Normal 6 3 2 3 2 2 3 2" xfId="17691"/>
    <cellStyle name="Normal 6 3 2 3 2 2 3 2 2" xfId="38220"/>
    <cellStyle name="Normal 6 3 2 3 2 2 3 3" xfId="27955"/>
    <cellStyle name="Normal 6 3 2 3 2 2 4" xfId="12435"/>
    <cellStyle name="Normal 6 3 2 3 2 2 4 2" xfId="32964"/>
    <cellStyle name="Normal 6 3 2 3 2 2 5" xfId="22699"/>
    <cellStyle name="Normal 6 3 2 3 2 2 6" xfId="43491"/>
    <cellStyle name="Normal 6 3 2 3 2 3" xfId="3410"/>
    <cellStyle name="Normal 6 3 2 3 2 3 2" xfId="8666"/>
    <cellStyle name="Normal 6 3 2 3 2 3 2 2" xfId="18934"/>
    <cellStyle name="Normal 6 3 2 3 2 3 2 2 2" xfId="39463"/>
    <cellStyle name="Normal 6 3 2 3 2 3 2 3" xfId="29198"/>
    <cellStyle name="Normal 6 3 2 3 2 3 3" xfId="13678"/>
    <cellStyle name="Normal 6 3 2 3 2 3 3 2" xfId="34207"/>
    <cellStyle name="Normal 6 3 2 3 2 3 4" xfId="23942"/>
    <cellStyle name="Normal 6 3 2 3 2 3 5" xfId="44734"/>
    <cellStyle name="Normal 6 3 2 3 2 4" xfId="6178"/>
    <cellStyle name="Normal 6 3 2 3 2 4 2" xfId="16446"/>
    <cellStyle name="Normal 6 3 2 3 2 4 2 2" xfId="36975"/>
    <cellStyle name="Normal 6 3 2 3 2 4 3" xfId="26710"/>
    <cellStyle name="Normal 6 3 2 3 2 5" xfId="11190"/>
    <cellStyle name="Normal 6 3 2 3 2 5 2" xfId="31719"/>
    <cellStyle name="Normal 6 3 2 3 2 6" xfId="21454"/>
    <cellStyle name="Normal 6 3 2 3 2 7" xfId="42246"/>
    <cellStyle name="Normal 6 3 2 3 3" xfId="1668"/>
    <cellStyle name="Normal 6 3 2 3 3 2" xfId="4157"/>
    <cellStyle name="Normal 6 3 2 3 3 2 2" xfId="9413"/>
    <cellStyle name="Normal 6 3 2 3 3 2 2 2" xfId="19681"/>
    <cellStyle name="Normal 6 3 2 3 3 2 2 2 2" xfId="40210"/>
    <cellStyle name="Normal 6 3 2 3 3 2 2 3" xfId="29945"/>
    <cellStyle name="Normal 6 3 2 3 3 2 3" xfId="14425"/>
    <cellStyle name="Normal 6 3 2 3 3 2 3 2" xfId="34954"/>
    <cellStyle name="Normal 6 3 2 3 3 2 4" xfId="24689"/>
    <cellStyle name="Normal 6 3 2 3 3 2 5" xfId="45481"/>
    <cellStyle name="Normal 6 3 2 3 3 3" xfId="6925"/>
    <cellStyle name="Normal 6 3 2 3 3 3 2" xfId="17193"/>
    <cellStyle name="Normal 6 3 2 3 3 3 2 2" xfId="37722"/>
    <cellStyle name="Normal 6 3 2 3 3 3 3" xfId="27457"/>
    <cellStyle name="Normal 6 3 2 3 3 4" xfId="11937"/>
    <cellStyle name="Normal 6 3 2 3 3 4 2" xfId="32466"/>
    <cellStyle name="Normal 6 3 2 3 3 5" xfId="22201"/>
    <cellStyle name="Normal 6 3 2 3 3 6" xfId="42993"/>
    <cellStyle name="Normal 6 3 2 3 4" xfId="2912"/>
    <cellStyle name="Normal 6 3 2 3 4 2" xfId="8168"/>
    <cellStyle name="Normal 6 3 2 3 4 2 2" xfId="18436"/>
    <cellStyle name="Normal 6 3 2 3 4 2 2 2" xfId="38965"/>
    <cellStyle name="Normal 6 3 2 3 4 2 3" xfId="28700"/>
    <cellStyle name="Normal 6 3 2 3 4 3" xfId="13180"/>
    <cellStyle name="Normal 6 3 2 3 4 3 2" xfId="33709"/>
    <cellStyle name="Normal 6 3 2 3 4 4" xfId="23444"/>
    <cellStyle name="Normal 6 3 2 3 4 5" xfId="44236"/>
    <cellStyle name="Normal 6 3 2 3 5" xfId="5680"/>
    <cellStyle name="Normal 6 3 2 3 5 2" xfId="15948"/>
    <cellStyle name="Normal 6 3 2 3 5 2 2" xfId="36477"/>
    <cellStyle name="Normal 6 3 2 3 5 3" xfId="26212"/>
    <cellStyle name="Normal 6 3 2 3 6" xfId="10692"/>
    <cellStyle name="Normal 6 3 2 3 6 2" xfId="31221"/>
    <cellStyle name="Normal 6 3 2 3 7" xfId="20956"/>
    <cellStyle name="Normal 6 3 2 3 8" xfId="41748"/>
    <cellStyle name="Normal 6 3 2 4" xfId="669"/>
    <cellStyle name="Normal 6 3 2 4 2" xfId="1918"/>
    <cellStyle name="Normal 6 3 2 4 2 2" xfId="4406"/>
    <cellStyle name="Normal 6 3 2 4 2 2 2" xfId="9662"/>
    <cellStyle name="Normal 6 3 2 4 2 2 2 2" xfId="19930"/>
    <cellStyle name="Normal 6 3 2 4 2 2 2 2 2" xfId="40459"/>
    <cellStyle name="Normal 6 3 2 4 2 2 2 3" xfId="30194"/>
    <cellStyle name="Normal 6 3 2 4 2 2 3" xfId="14674"/>
    <cellStyle name="Normal 6 3 2 4 2 2 3 2" xfId="35203"/>
    <cellStyle name="Normal 6 3 2 4 2 2 4" xfId="24938"/>
    <cellStyle name="Normal 6 3 2 4 2 2 5" xfId="45730"/>
    <cellStyle name="Normal 6 3 2 4 2 3" xfId="7174"/>
    <cellStyle name="Normal 6 3 2 4 2 3 2" xfId="17442"/>
    <cellStyle name="Normal 6 3 2 4 2 3 2 2" xfId="37971"/>
    <cellStyle name="Normal 6 3 2 4 2 3 3" xfId="27706"/>
    <cellStyle name="Normal 6 3 2 4 2 4" xfId="12186"/>
    <cellStyle name="Normal 6 3 2 4 2 4 2" xfId="32715"/>
    <cellStyle name="Normal 6 3 2 4 2 5" xfId="22450"/>
    <cellStyle name="Normal 6 3 2 4 2 6" xfId="43242"/>
    <cellStyle name="Normal 6 3 2 4 3" xfId="3161"/>
    <cellStyle name="Normal 6 3 2 4 3 2" xfId="8417"/>
    <cellStyle name="Normal 6 3 2 4 3 2 2" xfId="18685"/>
    <cellStyle name="Normal 6 3 2 4 3 2 2 2" xfId="39214"/>
    <cellStyle name="Normal 6 3 2 4 3 2 3" xfId="28949"/>
    <cellStyle name="Normal 6 3 2 4 3 3" xfId="13429"/>
    <cellStyle name="Normal 6 3 2 4 3 3 2" xfId="33958"/>
    <cellStyle name="Normal 6 3 2 4 3 4" xfId="23693"/>
    <cellStyle name="Normal 6 3 2 4 3 5" xfId="44485"/>
    <cellStyle name="Normal 6 3 2 4 4" xfId="5929"/>
    <cellStyle name="Normal 6 3 2 4 4 2" xfId="16197"/>
    <cellStyle name="Normal 6 3 2 4 4 2 2" xfId="36726"/>
    <cellStyle name="Normal 6 3 2 4 4 3" xfId="26461"/>
    <cellStyle name="Normal 6 3 2 4 5" xfId="10941"/>
    <cellStyle name="Normal 6 3 2 4 5 2" xfId="31470"/>
    <cellStyle name="Normal 6 3 2 4 6" xfId="21205"/>
    <cellStyle name="Normal 6 3 2 4 7" xfId="41997"/>
    <cellStyle name="Normal 6 3 2 5" xfId="1166"/>
    <cellStyle name="Normal 6 3 2 5 2" xfId="2415"/>
    <cellStyle name="Normal 6 3 2 5 2 2" xfId="4903"/>
    <cellStyle name="Normal 6 3 2 5 2 2 2" xfId="10159"/>
    <cellStyle name="Normal 6 3 2 5 2 2 2 2" xfId="20427"/>
    <cellStyle name="Normal 6 3 2 5 2 2 2 2 2" xfId="40956"/>
    <cellStyle name="Normal 6 3 2 5 2 2 2 3" xfId="30691"/>
    <cellStyle name="Normal 6 3 2 5 2 2 3" xfId="15171"/>
    <cellStyle name="Normal 6 3 2 5 2 2 3 2" xfId="35700"/>
    <cellStyle name="Normal 6 3 2 5 2 2 4" xfId="25435"/>
    <cellStyle name="Normal 6 3 2 5 2 2 5" xfId="46227"/>
    <cellStyle name="Normal 6 3 2 5 2 3" xfId="7671"/>
    <cellStyle name="Normal 6 3 2 5 2 3 2" xfId="17939"/>
    <cellStyle name="Normal 6 3 2 5 2 3 2 2" xfId="38468"/>
    <cellStyle name="Normal 6 3 2 5 2 3 3" xfId="28203"/>
    <cellStyle name="Normal 6 3 2 5 2 4" xfId="12683"/>
    <cellStyle name="Normal 6 3 2 5 2 4 2" xfId="33212"/>
    <cellStyle name="Normal 6 3 2 5 2 5" xfId="22947"/>
    <cellStyle name="Normal 6 3 2 5 2 6" xfId="43739"/>
    <cellStyle name="Normal 6 3 2 5 3" xfId="3658"/>
    <cellStyle name="Normal 6 3 2 5 3 2" xfId="8914"/>
    <cellStyle name="Normal 6 3 2 5 3 2 2" xfId="19182"/>
    <cellStyle name="Normal 6 3 2 5 3 2 2 2" xfId="39711"/>
    <cellStyle name="Normal 6 3 2 5 3 2 3" xfId="29446"/>
    <cellStyle name="Normal 6 3 2 5 3 3" xfId="13926"/>
    <cellStyle name="Normal 6 3 2 5 3 3 2" xfId="34455"/>
    <cellStyle name="Normal 6 3 2 5 3 4" xfId="24190"/>
    <cellStyle name="Normal 6 3 2 5 3 5" xfId="44982"/>
    <cellStyle name="Normal 6 3 2 5 4" xfId="6426"/>
    <cellStyle name="Normal 6 3 2 5 4 2" xfId="16694"/>
    <cellStyle name="Normal 6 3 2 5 4 2 2" xfId="37223"/>
    <cellStyle name="Normal 6 3 2 5 4 3" xfId="26958"/>
    <cellStyle name="Normal 6 3 2 5 5" xfId="11438"/>
    <cellStyle name="Normal 6 3 2 5 5 2" xfId="31967"/>
    <cellStyle name="Normal 6 3 2 5 6" xfId="21702"/>
    <cellStyle name="Normal 6 3 2 5 7" xfId="42494"/>
    <cellStyle name="Normal 6 3 2 6" xfId="1419"/>
    <cellStyle name="Normal 6 3 2 6 2" xfId="3908"/>
    <cellStyle name="Normal 6 3 2 6 2 2" xfId="9164"/>
    <cellStyle name="Normal 6 3 2 6 2 2 2" xfId="19432"/>
    <cellStyle name="Normal 6 3 2 6 2 2 2 2" xfId="39961"/>
    <cellStyle name="Normal 6 3 2 6 2 2 3" xfId="29696"/>
    <cellStyle name="Normal 6 3 2 6 2 3" xfId="14176"/>
    <cellStyle name="Normal 6 3 2 6 2 3 2" xfId="34705"/>
    <cellStyle name="Normal 6 3 2 6 2 4" xfId="24440"/>
    <cellStyle name="Normal 6 3 2 6 2 5" xfId="45232"/>
    <cellStyle name="Normal 6 3 2 6 3" xfId="6676"/>
    <cellStyle name="Normal 6 3 2 6 3 2" xfId="16944"/>
    <cellStyle name="Normal 6 3 2 6 3 2 2" xfId="37473"/>
    <cellStyle name="Normal 6 3 2 6 3 3" xfId="27208"/>
    <cellStyle name="Normal 6 3 2 6 4" xfId="11688"/>
    <cellStyle name="Normal 6 3 2 6 4 2" xfId="32217"/>
    <cellStyle name="Normal 6 3 2 6 5" xfId="21952"/>
    <cellStyle name="Normal 6 3 2 6 6" xfId="42744"/>
    <cellStyle name="Normal 6 3 2 7" xfId="2663"/>
    <cellStyle name="Normal 6 3 2 7 2" xfId="7919"/>
    <cellStyle name="Normal 6 3 2 7 2 2" xfId="18187"/>
    <cellStyle name="Normal 6 3 2 7 2 2 2" xfId="38716"/>
    <cellStyle name="Normal 6 3 2 7 2 3" xfId="28451"/>
    <cellStyle name="Normal 6 3 2 7 3" xfId="12931"/>
    <cellStyle name="Normal 6 3 2 7 3 2" xfId="33460"/>
    <cellStyle name="Normal 6 3 2 7 4" xfId="23195"/>
    <cellStyle name="Normal 6 3 2 7 5" xfId="43987"/>
    <cellStyle name="Normal 6 3 2 8" xfId="5431"/>
    <cellStyle name="Normal 6 3 2 8 2" xfId="15699"/>
    <cellStyle name="Normal 6 3 2 8 2 2" xfId="36228"/>
    <cellStyle name="Normal 6 3 2 8 3" xfId="25963"/>
    <cellStyle name="Normal 6 3 2 8 4" xfId="41499"/>
    <cellStyle name="Normal 6 3 2 9" xfId="5183"/>
    <cellStyle name="Normal 6 3 2 9 2" xfId="15451"/>
    <cellStyle name="Normal 6 3 2 9 2 2" xfId="35980"/>
    <cellStyle name="Normal 6 3 2 9 3" xfId="25715"/>
    <cellStyle name="Normal 6 3 3" xfId="221"/>
    <cellStyle name="Normal 6 3 3 10" xfId="20764"/>
    <cellStyle name="Normal 6 3 3 11" xfId="41308"/>
    <cellStyle name="Normal 6 3 3 2" xfId="474"/>
    <cellStyle name="Normal 6 3 3 2 2" xfId="975"/>
    <cellStyle name="Normal 6 3 3 2 2 2" xfId="2224"/>
    <cellStyle name="Normal 6 3 3 2 2 2 2" xfId="4712"/>
    <cellStyle name="Normal 6 3 3 2 2 2 2 2" xfId="9968"/>
    <cellStyle name="Normal 6 3 3 2 2 2 2 2 2" xfId="20236"/>
    <cellStyle name="Normal 6 3 3 2 2 2 2 2 2 2" xfId="40765"/>
    <cellStyle name="Normal 6 3 3 2 2 2 2 2 3" xfId="30500"/>
    <cellStyle name="Normal 6 3 3 2 2 2 2 3" xfId="14980"/>
    <cellStyle name="Normal 6 3 3 2 2 2 2 3 2" xfId="35509"/>
    <cellStyle name="Normal 6 3 3 2 2 2 2 4" xfId="25244"/>
    <cellStyle name="Normal 6 3 3 2 2 2 2 5" xfId="46036"/>
    <cellStyle name="Normal 6 3 3 2 2 2 3" xfId="7480"/>
    <cellStyle name="Normal 6 3 3 2 2 2 3 2" xfId="17748"/>
    <cellStyle name="Normal 6 3 3 2 2 2 3 2 2" xfId="38277"/>
    <cellStyle name="Normal 6 3 3 2 2 2 3 3" xfId="28012"/>
    <cellStyle name="Normal 6 3 3 2 2 2 4" xfId="12492"/>
    <cellStyle name="Normal 6 3 3 2 2 2 4 2" xfId="33021"/>
    <cellStyle name="Normal 6 3 3 2 2 2 5" xfId="22756"/>
    <cellStyle name="Normal 6 3 3 2 2 2 6" xfId="43548"/>
    <cellStyle name="Normal 6 3 3 2 2 3" xfId="3467"/>
    <cellStyle name="Normal 6 3 3 2 2 3 2" xfId="8723"/>
    <cellStyle name="Normal 6 3 3 2 2 3 2 2" xfId="18991"/>
    <cellStyle name="Normal 6 3 3 2 2 3 2 2 2" xfId="39520"/>
    <cellStyle name="Normal 6 3 3 2 2 3 2 3" xfId="29255"/>
    <cellStyle name="Normal 6 3 3 2 2 3 3" xfId="13735"/>
    <cellStyle name="Normal 6 3 3 2 2 3 3 2" xfId="34264"/>
    <cellStyle name="Normal 6 3 3 2 2 3 4" xfId="23999"/>
    <cellStyle name="Normal 6 3 3 2 2 3 5" xfId="44791"/>
    <cellStyle name="Normal 6 3 3 2 2 4" xfId="6235"/>
    <cellStyle name="Normal 6 3 3 2 2 4 2" xfId="16503"/>
    <cellStyle name="Normal 6 3 3 2 2 4 2 2" xfId="37032"/>
    <cellStyle name="Normal 6 3 3 2 2 4 3" xfId="26767"/>
    <cellStyle name="Normal 6 3 3 2 2 5" xfId="11247"/>
    <cellStyle name="Normal 6 3 3 2 2 5 2" xfId="31776"/>
    <cellStyle name="Normal 6 3 3 2 2 6" xfId="21511"/>
    <cellStyle name="Normal 6 3 3 2 2 7" xfId="42303"/>
    <cellStyle name="Normal 6 3 3 2 3" xfId="1725"/>
    <cellStyle name="Normal 6 3 3 2 3 2" xfId="4214"/>
    <cellStyle name="Normal 6 3 3 2 3 2 2" xfId="9470"/>
    <cellStyle name="Normal 6 3 3 2 3 2 2 2" xfId="19738"/>
    <cellStyle name="Normal 6 3 3 2 3 2 2 2 2" xfId="40267"/>
    <cellStyle name="Normal 6 3 3 2 3 2 2 3" xfId="30002"/>
    <cellStyle name="Normal 6 3 3 2 3 2 3" xfId="14482"/>
    <cellStyle name="Normal 6 3 3 2 3 2 3 2" xfId="35011"/>
    <cellStyle name="Normal 6 3 3 2 3 2 4" xfId="24746"/>
    <cellStyle name="Normal 6 3 3 2 3 2 5" xfId="45538"/>
    <cellStyle name="Normal 6 3 3 2 3 3" xfId="6982"/>
    <cellStyle name="Normal 6 3 3 2 3 3 2" xfId="17250"/>
    <cellStyle name="Normal 6 3 3 2 3 3 2 2" xfId="37779"/>
    <cellStyle name="Normal 6 3 3 2 3 3 3" xfId="27514"/>
    <cellStyle name="Normal 6 3 3 2 3 4" xfId="11994"/>
    <cellStyle name="Normal 6 3 3 2 3 4 2" xfId="32523"/>
    <cellStyle name="Normal 6 3 3 2 3 5" xfId="22258"/>
    <cellStyle name="Normal 6 3 3 2 3 6" xfId="43050"/>
    <cellStyle name="Normal 6 3 3 2 4" xfId="2969"/>
    <cellStyle name="Normal 6 3 3 2 4 2" xfId="8225"/>
    <cellStyle name="Normal 6 3 3 2 4 2 2" xfId="18493"/>
    <cellStyle name="Normal 6 3 3 2 4 2 2 2" xfId="39022"/>
    <cellStyle name="Normal 6 3 3 2 4 2 3" xfId="28757"/>
    <cellStyle name="Normal 6 3 3 2 4 3" xfId="13237"/>
    <cellStyle name="Normal 6 3 3 2 4 3 2" xfId="33766"/>
    <cellStyle name="Normal 6 3 3 2 4 4" xfId="23501"/>
    <cellStyle name="Normal 6 3 3 2 4 5" xfId="44293"/>
    <cellStyle name="Normal 6 3 3 2 5" xfId="5737"/>
    <cellStyle name="Normal 6 3 3 2 5 2" xfId="16005"/>
    <cellStyle name="Normal 6 3 3 2 5 2 2" xfId="36534"/>
    <cellStyle name="Normal 6 3 3 2 5 3" xfId="26269"/>
    <cellStyle name="Normal 6 3 3 2 6" xfId="10749"/>
    <cellStyle name="Normal 6 3 3 2 6 2" xfId="31278"/>
    <cellStyle name="Normal 6 3 3 2 7" xfId="21013"/>
    <cellStyle name="Normal 6 3 3 2 8" xfId="41805"/>
    <cellStyle name="Normal 6 3 3 3" xfId="726"/>
    <cellStyle name="Normal 6 3 3 3 2" xfId="1975"/>
    <cellStyle name="Normal 6 3 3 3 2 2" xfId="4463"/>
    <cellStyle name="Normal 6 3 3 3 2 2 2" xfId="9719"/>
    <cellStyle name="Normal 6 3 3 3 2 2 2 2" xfId="19987"/>
    <cellStyle name="Normal 6 3 3 3 2 2 2 2 2" xfId="40516"/>
    <cellStyle name="Normal 6 3 3 3 2 2 2 3" xfId="30251"/>
    <cellStyle name="Normal 6 3 3 3 2 2 3" xfId="14731"/>
    <cellStyle name="Normal 6 3 3 3 2 2 3 2" xfId="35260"/>
    <cellStyle name="Normal 6 3 3 3 2 2 4" xfId="24995"/>
    <cellStyle name="Normal 6 3 3 3 2 2 5" xfId="45787"/>
    <cellStyle name="Normal 6 3 3 3 2 3" xfId="7231"/>
    <cellStyle name="Normal 6 3 3 3 2 3 2" xfId="17499"/>
    <cellStyle name="Normal 6 3 3 3 2 3 2 2" xfId="38028"/>
    <cellStyle name="Normal 6 3 3 3 2 3 3" xfId="27763"/>
    <cellStyle name="Normal 6 3 3 3 2 4" xfId="12243"/>
    <cellStyle name="Normal 6 3 3 3 2 4 2" xfId="32772"/>
    <cellStyle name="Normal 6 3 3 3 2 5" xfId="22507"/>
    <cellStyle name="Normal 6 3 3 3 2 6" xfId="43299"/>
    <cellStyle name="Normal 6 3 3 3 3" xfId="3218"/>
    <cellStyle name="Normal 6 3 3 3 3 2" xfId="8474"/>
    <cellStyle name="Normal 6 3 3 3 3 2 2" xfId="18742"/>
    <cellStyle name="Normal 6 3 3 3 3 2 2 2" xfId="39271"/>
    <cellStyle name="Normal 6 3 3 3 3 2 3" xfId="29006"/>
    <cellStyle name="Normal 6 3 3 3 3 3" xfId="13486"/>
    <cellStyle name="Normal 6 3 3 3 3 3 2" xfId="34015"/>
    <cellStyle name="Normal 6 3 3 3 3 4" xfId="23750"/>
    <cellStyle name="Normal 6 3 3 3 3 5" xfId="44542"/>
    <cellStyle name="Normal 6 3 3 3 4" xfId="5986"/>
    <cellStyle name="Normal 6 3 3 3 4 2" xfId="16254"/>
    <cellStyle name="Normal 6 3 3 3 4 2 2" xfId="36783"/>
    <cellStyle name="Normal 6 3 3 3 4 3" xfId="26518"/>
    <cellStyle name="Normal 6 3 3 3 5" xfId="10998"/>
    <cellStyle name="Normal 6 3 3 3 5 2" xfId="31527"/>
    <cellStyle name="Normal 6 3 3 3 6" xfId="21262"/>
    <cellStyle name="Normal 6 3 3 3 7" xfId="42054"/>
    <cellStyle name="Normal 6 3 3 4" xfId="1223"/>
    <cellStyle name="Normal 6 3 3 4 2" xfId="2472"/>
    <cellStyle name="Normal 6 3 3 4 2 2" xfId="4960"/>
    <cellStyle name="Normal 6 3 3 4 2 2 2" xfId="10216"/>
    <cellStyle name="Normal 6 3 3 4 2 2 2 2" xfId="20484"/>
    <cellStyle name="Normal 6 3 3 4 2 2 2 2 2" xfId="41013"/>
    <cellStyle name="Normal 6 3 3 4 2 2 2 3" xfId="30748"/>
    <cellStyle name="Normal 6 3 3 4 2 2 3" xfId="15228"/>
    <cellStyle name="Normal 6 3 3 4 2 2 3 2" xfId="35757"/>
    <cellStyle name="Normal 6 3 3 4 2 2 4" xfId="25492"/>
    <cellStyle name="Normal 6 3 3 4 2 2 5" xfId="46284"/>
    <cellStyle name="Normal 6 3 3 4 2 3" xfId="7728"/>
    <cellStyle name="Normal 6 3 3 4 2 3 2" xfId="17996"/>
    <cellStyle name="Normal 6 3 3 4 2 3 2 2" xfId="38525"/>
    <cellStyle name="Normal 6 3 3 4 2 3 3" xfId="28260"/>
    <cellStyle name="Normal 6 3 3 4 2 4" xfId="12740"/>
    <cellStyle name="Normal 6 3 3 4 2 4 2" xfId="33269"/>
    <cellStyle name="Normal 6 3 3 4 2 5" xfId="23004"/>
    <cellStyle name="Normal 6 3 3 4 2 6" xfId="43796"/>
    <cellStyle name="Normal 6 3 3 4 3" xfId="3715"/>
    <cellStyle name="Normal 6 3 3 4 3 2" xfId="8971"/>
    <cellStyle name="Normal 6 3 3 4 3 2 2" xfId="19239"/>
    <cellStyle name="Normal 6 3 3 4 3 2 2 2" xfId="39768"/>
    <cellStyle name="Normal 6 3 3 4 3 2 3" xfId="29503"/>
    <cellStyle name="Normal 6 3 3 4 3 3" xfId="13983"/>
    <cellStyle name="Normal 6 3 3 4 3 3 2" xfId="34512"/>
    <cellStyle name="Normal 6 3 3 4 3 4" xfId="24247"/>
    <cellStyle name="Normal 6 3 3 4 3 5" xfId="45039"/>
    <cellStyle name="Normal 6 3 3 4 4" xfId="6483"/>
    <cellStyle name="Normal 6 3 3 4 4 2" xfId="16751"/>
    <cellStyle name="Normal 6 3 3 4 4 2 2" xfId="37280"/>
    <cellStyle name="Normal 6 3 3 4 4 3" xfId="27015"/>
    <cellStyle name="Normal 6 3 3 4 5" xfId="11495"/>
    <cellStyle name="Normal 6 3 3 4 5 2" xfId="32024"/>
    <cellStyle name="Normal 6 3 3 4 6" xfId="21759"/>
    <cellStyle name="Normal 6 3 3 4 7" xfId="42551"/>
    <cellStyle name="Normal 6 3 3 5" xfId="1476"/>
    <cellStyle name="Normal 6 3 3 5 2" xfId="3965"/>
    <cellStyle name="Normal 6 3 3 5 2 2" xfId="9221"/>
    <cellStyle name="Normal 6 3 3 5 2 2 2" xfId="19489"/>
    <cellStyle name="Normal 6 3 3 5 2 2 2 2" xfId="40018"/>
    <cellStyle name="Normal 6 3 3 5 2 2 3" xfId="29753"/>
    <cellStyle name="Normal 6 3 3 5 2 3" xfId="14233"/>
    <cellStyle name="Normal 6 3 3 5 2 3 2" xfId="34762"/>
    <cellStyle name="Normal 6 3 3 5 2 4" xfId="24497"/>
    <cellStyle name="Normal 6 3 3 5 2 5" xfId="45289"/>
    <cellStyle name="Normal 6 3 3 5 3" xfId="6733"/>
    <cellStyle name="Normal 6 3 3 5 3 2" xfId="17001"/>
    <cellStyle name="Normal 6 3 3 5 3 2 2" xfId="37530"/>
    <cellStyle name="Normal 6 3 3 5 3 3" xfId="27265"/>
    <cellStyle name="Normal 6 3 3 5 4" xfId="11745"/>
    <cellStyle name="Normal 6 3 3 5 4 2" xfId="32274"/>
    <cellStyle name="Normal 6 3 3 5 5" xfId="22009"/>
    <cellStyle name="Normal 6 3 3 5 6" xfId="42801"/>
    <cellStyle name="Normal 6 3 3 6" xfId="2720"/>
    <cellStyle name="Normal 6 3 3 6 2" xfId="7976"/>
    <cellStyle name="Normal 6 3 3 6 2 2" xfId="18244"/>
    <cellStyle name="Normal 6 3 3 6 2 2 2" xfId="38773"/>
    <cellStyle name="Normal 6 3 3 6 2 3" xfId="28508"/>
    <cellStyle name="Normal 6 3 3 6 3" xfId="12988"/>
    <cellStyle name="Normal 6 3 3 6 3 2" xfId="33517"/>
    <cellStyle name="Normal 6 3 3 6 4" xfId="23252"/>
    <cellStyle name="Normal 6 3 3 6 5" xfId="44044"/>
    <cellStyle name="Normal 6 3 3 7" xfId="5488"/>
    <cellStyle name="Normal 6 3 3 7 2" xfId="15756"/>
    <cellStyle name="Normal 6 3 3 7 2 2" xfId="36285"/>
    <cellStyle name="Normal 6 3 3 7 3" xfId="26020"/>
    <cellStyle name="Normal 6 3 3 7 4" xfId="41556"/>
    <cellStyle name="Normal 6 3 3 8" xfId="5240"/>
    <cellStyle name="Normal 6 3 3 8 2" xfId="15508"/>
    <cellStyle name="Normal 6 3 3 8 2 2" xfId="36037"/>
    <cellStyle name="Normal 6 3 3 8 3" xfId="25772"/>
    <cellStyle name="Normal 6 3 3 9" xfId="10500"/>
    <cellStyle name="Normal 6 3 3 9 2" xfId="31029"/>
    <cellStyle name="Normal 6 3 4" xfId="357"/>
    <cellStyle name="Normal 6 3 4 2" xfId="858"/>
    <cellStyle name="Normal 6 3 4 2 2" xfId="2107"/>
    <cellStyle name="Normal 6 3 4 2 2 2" xfId="4595"/>
    <cellStyle name="Normal 6 3 4 2 2 2 2" xfId="9851"/>
    <cellStyle name="Normal 6 3 4 2 2 2 2 2" xfId="20119"/>
    <cellStyle name="Normal 6 3 4 2 2 2 2 2 2" xfId="40648"/>
    <cellStyle name="Normal 6 3 4 2 2 2 2 3" xfId="30383"/>
    <cellStyle name="Normal 6 3 4 2 2 2 3" xfId="14863"/>
    <cellStyle name="Normal 6 3 4 2 2 2 3 2" xfId="35392"/>
    <cellStyle name="Normal 6 3 4 2 2 2 4" xfId="25127"/>
    <cellStyle name="Normal 6 3 4 2 2 2 5" xfId="45919"/>
    <cellStyle name="Normal 6 3 4 2 2 3" xfId="7363"/>
    <cellStyle name="Normal 6 3 4 2 2 3 2" xfId="17631"/>
    <cellStyle name="Normal 6 3 4 2 2 3 2 2" xfId="38160"/>
    <cellStyle name="Normal 6 3 4 2 2 3 3" xfId="27895"/>
    <cellStyle name="Normal 6 3 4 2 2 4" xfId="12375"/>
    <cellStyle name="Normal 6 3 4 2 2 4 2" xfId="32904"/>
    <cellStyle name="Normal 6 3 4 2 2 5" xfId="22639"/>
    <cellStyle name="Normal 6 3 4 2 2 6" xfId="43431"/>
    <cellStyle name="Normal 6 3 4 2 3" xfId="3350"/>
    <cellStyle name="Normal 6 3 4 2 3 2" xfId="8606"/>
    <cellStyle name="Normal 6 3 4 2 3 2 2" xfId="18874"/>
    <cellStyle name="Normal 6 3 4 2 3 2 2 2" xfId="39403"/>
    <cellStyle name="Normal 6 3 4 2 3 2 3" xfId="29138"/>
    <cellStyle name="Normal 6 3 4 2 3 3" xfId="13618"/>
    <cellStyle name="Normal 6 3 4 2 3 3 2" xfId="34147"/>
    <cellStyle name="Normal 6 3 4 2 3 4" xfId="23882"/>
    <cellStyle name="Normal 6 3 4 2 3 5" xfId="44674"/>
    <cellStyle name="Normal 6 3 4 2 4" xfId="6118"/>
    <cellStyle name="Normal 6 3 4 2 4 2" xfId="16386"/>
    <cellStyle name="Normal 6 3 4 2 4 2 2" xfId="36915"/>
    <cellStyle name="Normal 6 3 4 2 4 3" xfId="26650"/>
    <cellStyle name="Normal 6 3 4 2 5" xfId="11130"/>
    <cellStyle name="Normal 6 3 4 2 5 2" xfId="31659"/>
    <cellStyle name="Normal 6 3 4 2 6" xfId="21394"/>
    <cellStyle name="Normal 6 3 4 2 7" xfId="42186"/>
    <cellStyle name="Normal 6 3 4 3" xfId="1608"/>
    <cellStyle name="Normal 6 3 4 3 2" xfId="4097"/>
    <cellStyle name="Normal 6 3 4 3 2 2" xfId="9353"/>
    <cellStyle name="Normal 6 3 4 3 2 2 2" xfId="19621"/>
    <cellStyle name="Normal 6 3 4 3 2 2 2 2" xfId="40150"/>
    <cellStyle name="Normal 6 3 4 3 2 2 3" xfId="29885"/>
    <cellStyle name="Normal 6 3 4 3 2 3" xfId="14365"/>
    <cellStyle name="Normal 6 3 4 3 2 3 2" xfId="34894"/>
    <cellStyle name="Normal 6 3 4 3 2 4" xfId="24629"/>
    <cellStyle name="Normal 6 3 4 3 2 5" xfId="45421"/>
    <cellStyle name="Normal 6 3 4 3 3" xfId="6865"/>
    <cellStyle name="Normal 6 3 4 3 3 2" xfId="17133"/>
    <cellStyle name="Normal 6 3 4 3 3 2 2" xfId="37662"/>
    <cellStyle name="Normal 6 3 4 3 3 3" xfId="27397"/>
    <cellStyle name="Normal 6 3 4 3 4" xfId="11877"/>
    <cellStyle name="Normal 6 3 4 3 4 2" xfId="32406"/>
    <cellStyle name="Normal 6 3 4 3 5" xfId="22141"/>
    <cellStyle name="Normal 6 3 4 3 6" xfId="42933"/>
    <cellStyle name="Normal 6 3 4 4" xfId="2852"/>
    <cellStyle name="Normal 6 3 4 4 2" xfId="8108"/>
    <cellStyle name="Normal 6 3 4 4 2 2" xfId="18376"/>
    <cellStyle name="Normal 6 3 4 4 2 2 2" xfId="38905"/>
    <cellStyle name="Normal 6 3 4 4 2 3" xfId="28640"/>
    <cellStyle name="Normal 6 3 4 4 3" xfId="13120"/>
    <cellStyle name="Normal 6 3 4 4 3 2" xfId="33649"/>
    <cellStyle name="Normal 6 3 4 4 4" xfId="23384"/>
    <cellStyle name="Normal 6 3 4 4 5" xfId="44176"/>
    <cellStyle name="Normal 6 3 4 5" xfId="5620"/>
    <cellStyle name="Normal 6 3 4 5 2" xfId="15888"/>
    <cellStyle name="Normal 6 3 4 5 2 2" xfId="36417"/>
    <cellStyle name="Normal 6 3 4 5 3" xfId="26152"/>
    <cellStyle name="Normal 6 3 4 6" xfId="10632"/>
    <cellStyle name="Normal 6 3 4 6 2" xfId="31161"/>
    <cellStyle name="Normal 6 3 4 7" xfId="20896"/>
    <cellStyle name="Normal 6 3 4 8" xfId="41688"/>
    <cellStyle name="Normal 6 3 5" xfId="609"/>
    <cellStyle name="Normal 6 3 5 2" xfId="1858"/>
    <cellStyle name="Normal 6 3 5 2 2" xfId="4346"/>
    <cellStyle name="Normal 6 3 5 2 2 2" xfId="9602"/>
    <cellStyle name="Normal 6 3 5 2 2 2 2" xfId="19870"/>
    <cellStyle name="Normal 6 3 5 2 2 2 2 2" xfId="40399"/>
    <cellStyle name="Normal 6 3 5 2 2 2 3" xfId="30134"/>
    <cellStyle name="Normal 6 3 5 2 2 3" xfId="14614"/>
    <cellStyle name="Normal 6 3 5 2 2 3 2" xfId="35143"/>
    <cellStyle name="Normal 6 3 5 2 2 4" xfId="24878"/>
    <cellStyle name="Normal 6 3 5 2 2 5" xfId="45670"/>
    <cellStyle name="Normal 6 3 5 2 3" xfId="7114"/>
    <cellStyle name="Normal 6 3 5 2 3 2" xfId="17382"/>
    <cellStyle name="Normal 6 3 5 2 3 2 2" xfId="37911"/>
    <cellStyle name="Normal 6 3 5 2 3 3" xfId="27646"/>
    <cellStyle name="Normal 6 3 5 2 4" xfId="12126"/>
    <cellStyle name="Normal 6 3 5 2 4 2" xfId="32655"/>
    <cellStyle name="Normal 6 3 5 2 5" xfId="22390"/>
    <cellStyle name="Normal 6 3 5 2 6" xfId="43182"/>
    <cellStyle name="Normal 6 3 5 3" xfId="3101"/>
    <cellStyle name="Normal 6 3 5 3 2" xfId="8357"/>
    <cellStyle name="Normal 6 3 5 3 2 2" xfId="18625"/>
    <cellStyle name="Normal 6 3 5 3 2 2 2" xfId="39154"/>
    <cellStyle name="Normal 6 3 5 3 2 3" xfId="28889"/>
    <cellStyle name="Normal 6 3 5 3 3" xfId="13369"/>
    <cellStyle name="Normal 6 3 5 3 3 2" xfId="33898"/>
    <cellStyle name="Normal 6 3 5 3 4" xfId="23633"/>
    <cellStyle name="Normal 6 3 5 3 5" xfId="44425"/>
    <cellStyle name="Normal 6 3 5 4" xfId="5869"/>
    <cellStyle name="Normal 6 3 5 4 2" xfId="16137"/>
    <cellStyle name="Normal 6 3 5 4 2 2" xfId="36666"/>
    <cellStyle name="Normal 6 3 5 4 3" xfId="26401"/>
    <cellStyle name="Normal 6 3 5 5" xfId="10881"/>
    <cellStyle name="Normal 6 3 5 5 2" xfId="31410"/>
    <cellStyle name="Normal 6 3 5 6" xfId="21145"/>
    <cellStyle name="Normal 6 3 5 7" xfId="41937"/>
    <cellStyle name="Normal 6 3 6" xfId="1106"/>
    <cellStyle name="Normal 6 3 6 2" xfId="2355"/>
    <cellStyle name="Normal 6 3 6 2 2" xfId="4843"/>
    <cellStyle name="Normal 6 3 6 2 2 2" xfId="10099"/>
    <cellStyle name="Normal 6 3 6 2 2 2 2" xfId="20367"/>
    <cellStyle name="Normal 6 3 6 2 2 2 2 2" xfId="40896"/>
    <cellStyle name="Normal 6 3 6 2 2 2 3" xfId="30631"/>
    <cellStyle name="Normal 6 3 6 2 2 3" xfId="15111"/>
    <cellStyle name="Normal 6 3 6 2 2 3 2" xfId="35640"/>
    <cellStyle name="Normal 6 3 6 2 2 4" xfId="25375"/>
    <cellStyle name="Normal 6 3 6 2 2 5" xfId="46167"/>
    <cellStyle name="Normal 6 3 6 2 3" xfId="7611"/>
    <cellStyle name="Normal 6 3 6 2 3 2" xfId="17879"/>
    <cellStyle name="Normal 6 3 6 2 3 2 2" xfId="38408"/>
    <cellStyle name="Normal 6 3 6 2 3 3" xfId="28143"/>
    <cellStyle name="Normal 6 3 6 2 4" xfId="12623"/>
    <cellStyle name="Normal 6 3 6 2 4 2" xfId="33152"/>
    <cellStyle name="Normal 6 3 6 2 5" xfId="22887"/>
    <cellStyle name="Normal 6 3 6 2 6" xfId="43679"/>
    <cellStyle name="Normal 6 3 6 3" xfId="3598"/>
    <cellStyle name="Normal 6 3 6 3 2" xfId="8854"/>
    <cellStyle name="Normal 6 3 6 3 2 2" xfId="19122"/>
    <cellStyle name="Normal 6 3 6 3 2 2 2" xfId="39651"/>
    <cellStyle name="Normal 6 3 6 3 2 3" xfId="29386"/>
    <cellStyle name="Normal 6 3 6 3 3" xfId="13866"/>
    <cellStyle name="Normal 6 3 6 3 3 2" xfId="34395"/>
    <cellStyle name="Normal 6 3 6 3 4" xfId="24130"/>
    <cellStyle name="Normal 6 3 6 3 5" xfId="44922"/>
    <cellStyle name="Normal 6 3 6 4" xfId="6366"/>
    <cellStyle name="Normal 6 3 6 4 2" xfId="16634"/>
    <cellStyle name="Normal 6 3 6 4 2 2" xfId="37163"/>
    <cellStyle name="Normal 6 3 6 4 3" xfId="26898"/>
    <cellStyle name="Normal 6 3 6 5" xfId="11378"/>
    <cellStyle name="Normal 6 3 6 5 2" xfId="31907"/>
    <cellStyle name="Normal 6 3 6 6" xfId="21642"/>
    <cellStyle name="Normal 6 3 6 7" xfId="42434"/>
    <cellStyle name="Normal 6 3 7" xfId="1359"/>
    <cellStyle name="Normal 6 3 7 2" xfId="3848"/>
    <cellStyle name="Normal 6 3 7 2 2" xfId="9104"/>
    <cellStyle name="Normal 6 3 7 2 2 2" xfId="19372"/>
    <cellStyle name="Normal 6 3 7 2 2 2 2" xfId="39901"/>
    <cellStyle name="Normal 6 3 7 2 2 3" xfId="29636"/>
    <cellStyle name="Normal 6 3 7 2 3" xfId="14116"/>
    <cellStyle name="Normal 6 3 7 2 3 2" xfId="34645"/>
    <cellStyle name="Normal 6 3 7 2 4" xfId="24380"/>
    <cellStyle name="Normal 6 3 7 2 5" xfId="45172"/>
    <cellStyle name="Normal 6 3 7 3" xfId="6616"/>
    <cellStyle name="Normal 6 3 7 3 2" xfId="16884"/>
    <cellStyle name="Normal 6 3 7 3 2 2" xfId="37413"/>
    <cellStyle name="Normal 6 3 7 3 3" xfId="27148"/>
    <cellStyle name="Normal 6 3 7 4" xfId="11628"/>
    <cellStyle name="Normal 6 3 7 4 2" xfId="32157"/>
    <cellStyle name="Normal 6 3 7 5" xfId="21892"/>
    <cellStyle name="Normal 6 3 7 6" xfId="42684"/>
    <cellStyle name="Normal 6 3 8" xfId="2603"/>
    <cellStyle name="Normal 6 3 8 2" xfId="7859"/>
    <cellStyle name="Normal 6 3 8 2 2" xfId="18127"/>
    <cellStyle name="Normal 6 3 8 2 2 2" xfId="38656"/>
    <cellStyle name="Normal 6 3 8 2 3" xfId="28391"/>
    <cellStyle name="Normal 6 3 8 3" xfId="12871"/>
    <cellStyle name="Normal 6 3 8 3 2" xfId="33400"/>
    <cellStyle name="Normal 6 3 8 4" xfId="23135"/>
    <cellStyle name="Normal 6 3 8 5" xfId="43927"/>
    <cellStyle name="Normal 6 3 9" xfId="5371"/>
    <cellStyle name="Normal 6 3 9 2" xfId="15639"/>
    <cellStyle name="Normal 6 3 9 2 2" xfId="36168"/>
    <cellStyle name="Normal 6 3 9 3" xfId="25903"/>
    <cellStyle name="Normal 6 3 9 4" xfId="41439"/>
    <cellStyle name="Normal 6 4" xfId="123"/>
    <cellStyle name="Normal 6 4 10" xfId="10403"/>
    <cellStyle name="Normal 6 4 10 2" xfId="30932"/>
    <cellStyle name="Normal 6 4 11" xfId="20667"/>
    <cellStyle name="Normal 6 4 12" xfId="41211"/>
    <cellStyle name="Normal 6 4 2" xfId="242"/>
    <cellStyle name="Normal 6 4 2 10" xfId="20784"/>
    <cellStyle name="Normal 6 4 2 11" xfId="41328"/>
    <cellStyle name="Normal 6 4 2 2" xfId="494"/>
    <cellStyle name="Normal 6 4 2 2 2" xfId="995"/>
    <cellStyle name="Normal 6 4 2 2 2 2" xfId="2244"/>
    <cellStyle name="Normal 6 4 2 2 2 2 2" xfId="4732"/>
    <cellStyle name="Normal 6 4 2 2 2 2 2 2" xfId="9988"/>
    <cellStyle name="Normal 6 4 2 2 2 2 2 2 2" xfId="20256"/>
    <cellStyle name="Normal 6 4 2 2 2 2 2 2 2 2" xfId="40785"/>
    <cellStyle name="Normal 6 4 2 2 2 2 2 2 3" xfId="30520"/>
    <cellStyle name="Normal 6 4 2 2 2 2 2 3" xfId="15000"/>
    <cellStyle name="Normal 6 4 2 2 2 2 2 3 2" xfId="35529"/>
    <cellStyle name="Normal 6 4 2 2 2 2 2 4" xfId="25264"/>
    <cellStyle name="Normal 6 4 2 2 2 2 2 5" xfId="46056"/>
    <cellStyle name="Normal 6 4 2 2 2 2 3" xfId="7500"/>
    <cellStyle name="Normal 6 4 2 2 2 2 3 2" xfId="17768"/>
    <cellStyle name="Normal 6 4 2 2 2 2 3 2 2" xfId="38297"/>
    <cellStyle name="Normal 6 4 2 2 2 2 3 3" xfId="28032"/>
    <cellStyle name="Normal 6 4 2 2 2 2 4" xfId="12512"/>
    <cellStyle name="Normal 6 4 2 2 2 2 4 2" xfId="33041"/>
    <cellStyle name="Normal 6 4 2 2 2 2 5" xfId="22776"/>
    <cellStyle name="Normal 6 4 2 2 2 2 6" xfId="43568"/>
    <cellStyle name="Normal 6 4 2 2 2 3" xfId="3487"/>
    <cellStyle name="Normal 6 4 2 2 2 3 2" xfId="8743"/>
    <cellStyle name="Normal 6 4 2 2 2 3 2 2" xfId="19011"/>
    <cellStyle name="Normal 6 4 2 2 2 3 2 2 2" xfId="39540"/>
    <cellStyle name="Normal 6 4 2 2 2 3 2 3" xfId="29275"/>
    <cellStyle name="Normal 6 4 2 2 2 3 3" xfId="13755"/>
    <cellStyle name="Normal 6 4 2 2 2 3 3 2" xfId="34284"/>
    <cellStyle name="Normal 6 4 2 2 2 3 4" xfId="24019"/>
    <cellStyle name="Normal 6 4 2 2 2 3 5" xfId="44811"/>
    <cellStyle name="Normal 6 4 2 2 2 4" xfId="6255"/>
    <cellStyle name="Normal 6 4 2 2 2 4 2" xfId="16523"/>
    <cellStyle name="Normal 6 4 2 2 2 4 2 2" xfId="37052"/>
    <cellStyle name="Normal 6 4 2 2 2 4 3" xfId="26787"/>
    <cellStyle name="Normal 6 4 2 2 2 5" xfId="11267"/>
    <cellStyle name="Normal 6 4 2 2 2 5 2" xfId="31796"/>
    <cellStyle name="Normal 6 4 2 2 2 6" xfId="21531"/>
    <cellStyle name="Normal 6 4 2 2 2 7" xfId="42323"/>
    <cellStyle name="Normal 6 4 2 2 3" xfId="1745"/>
    <cellStyle name="Normal 6 4 2 2 3 2" xfId="4234"/>
    <cellStyle name="Normal 6 4 2 2 3 2 2" xfId="9490"/>
    <cellStyle name="Normal 6 4 2 2 3 2 2 2" xfId="19758"/>
    <cellStyle name="Normal 6 4 2 2 3 2 2 2 2" xfId="40287"/>
    <cellStyle name="Normal 6 4 2 2 3 2 2 3" xfId="30022"/>
    <cellStyle name="Normal 6 4 2 2 3 2 3" xfId="14502"/>
    <cellStyle name="Normal 6 4 2 2 3 2 3 2" xfId="35031"/>
    <cellStyle name="Normal 6 4 2 2 3 2 4" xfId="24766"/>
    <cellStyle name="Normal 6 4 2 2 3 2 5" xfId="45558"/>
    <cellStyle name="Normal 6 4 2 2 3 3" xfId="7002"/>
    <cellStyle name="Normal 6 4 2 2 3 3 2" xfId="17270"/>
    <cellStyle name="Normal 6 4 2 2 3 3 2 2" xfId="37799"/>
    <cellStyle name="Normal 6 4 2 2 3 3 3" xfId="27534"/>
    <cellStyle name="Normal 6 4 2 2 3 4" xfId="12014"/>
    <cellStyle name="Normal 6 4 2 2 3 4 2" xfId="32543"/>
    <cellStyle name="Normal 6 4 2 2 3 5" xfId="22278"/>
    <cellStyle name="Normal 6 4 2 2 3 6" xfId="43070"/>
    <cellStyle name="Normal 6 4 2 2 4" xfId="2989"/>
    <cellStyle name="Normal 6 4 2 2 4 2" xfId="8245"/>
    <cellStyle name="Normal 6 4 2 2 4 2 2" xfId="18513"/>
    <cellStyle name="Normal 6 4 2 2 4 2 2 2" xfId="39042"/>
    <cellStyle name="Normal 6 4 2 2 4 2 3" xfId="28777"/>
    <cellStyle name="Normal 6 4 2 2 4 3" xfId="13257"/>
    <cellStyle name="Normal 6 4 2 2 4 3 2" xfId="33786"/>
    <cellStyle name="Normal 6 4 2 2 4 4" xfId="23521"/>
    <cellStyle name="Normal 6 4 2 2 4 5" xfId="44313"/>
    <cellStyle name="Normal 6 4 2 2 5" xfId="5757"/>
    <cellStyle name="Normal 6 4 2 2 5 2" xfId="16025"/>
    <cellStyle name="Normal 6 4 2 2 5 2 2" xfId="36554"/>
    <cellStyle name="Normal 6 4 2 2 5 3" xfId="26289"/>
    <cellStyle name="Normal 6 4 2 2 6" xfId="10769"/>
    <cellStyle name="Normal 6 4 2 2 6 2" xfId="31298"/>
    <cellStyle name="Normal 6 4 2 2 7" xfId="21033"/>
    <cellStyle name="Normal 6 4 2 2 8" xfId="41825"/>
    <cellStyle name="Normal 6 4 2 3" xfId="746"/>
    <cellStyle name="Normal 6 4 2 3 2" xfId="1995"/>
    <cellStyle name="Normal 6 4 2 3 2 2" xfId="4483"/>
    <cellStyle name="Normal 6 4 2 3 2 2 2" xfId="9739"/>
    <cellStyle name="Normal 6 4 2 3 2 2 2 2" xfId="20007"/>
    <cellStyle name="Normal 6 4 2 3 2 2 2 2 2" xfId="40536"/>
    <cellStyle name="Normal 6 4 2 3 2 2 2 3" xfId="30271"/>
    <cellStyle name="Normal 6 4 2 3 2 2 3" xfId="14751"/>
    <cellStyle name="Normal 6 4 2 3 2 2 3 2" xfId="35280"/>
    <cellStyle name="Normal 6 4 2 3 2 2 4" xfId="25015"/>
    <cellStyle name="Normal 6 4 2 3 2 2 5" xfId="45807"/>
    <cellStyle name="Normal 6 4 2 3 2 3" xfId="7251"/>
    <cellStyle name="Normal 6 4 2 3 2 3 2" xfId="17519"/>
    <cellStyle name="Normal 6 4 2 3 2 3 2 2" xfId="38048"/>
    <cellStyle name="Normal 6 4 2 3 2 3 3" xfId="27783"/>
    <cellStyle name="Normal 6 4 2 3 2 4" xfId="12263"/>
    <cellStyle name="Normal 6 4 2 3 2 4 2" xfId="32792"/>
    <cellStyle name="Normal 6 4 2 3 2 5" xfId="22527"/>
    <cellStyle name="Normal 6 4 2 3 2 6" xfId="43319"/>
    <cellStyle name="Normal 6 4 2 3 3" xfId="3238"/>
    <cellStyle name="Normal 6 4 2 3 3 2" xfId="8494"/>
    <cellStyle name="Normal 6 4 2 3 3 2 2" xfId="18762"/>
    <cellStyle name="Normal 6 4 2 3 3 2 2 2" xfId="39291"/>
    <cellStyle name="Normal 6 4 2 3 3 2 3" xfId="29026"/>
    <cellStyle name="Normal 6 4 2 3 3 3" xfId="13506"/>
    <cellStyle name="Normal 6 4 2 3 3 3 2" xfId="34035"/>
    <cellStyle name="Normal 6 4 2 3 3 4" xfId="23770"/>
    <cellStyle name="Normal 6 4 2 3 3 5" xfId="44562"/>
    <cellStyle name="Normal 6 4 2 3 4" xfId="6006"/>
    <cellStyle name="Normal 6 4 2 3 4 2" xfId="16274"/>
    <cellStyle name="Normal 6 4 2 3 4 2 2" xfId="36803"/>
    <cellStyle name="Normal 6 4 2 3 4 3" xfId="26538"/>
    <cellStyle name="Normal 6 4 2 3 5" xfId="11018"/>
    <cellStyle name="Normal 6 4 2 3 5 2" xfId="31547"/>
    <cellStyle name="Normal 6 4 2 3 6" xfId="21282"/>
    <cellStyle name="Normal 6 4 2 3 7" xfId="42074"/>
    <cellStyle name="Normal 6 4 2 4" xfId="1243"/>
    <cellStyle name="Normal 6 4 2 4 2" xfId="2492"/>
    <cellStyle name="Normal 6 4 2 4 2 2" xfId="4980"/>
    <cellStyle name="Normal 6 4 2 4 2 2 2" xfId="10236"/>
    <cellStyle name="Normal 6 4 2 4 2 2 2 2" xfId="20504"/>
    <cellStyle name="Normal 6 4 2 4 2 2 2 2 2" xfId="41033"/>
    <cellStyle name="Normal 6 4 2 4 2 2 2 3" xfId="30768"/>
    <cellStyle name="Normal 6 4 2 4 2 2 3" xfId="15248"/>
    <cellStyle name="Normal 6 4 2 4 2 2 3 2" xfId="35777"/>
    <cellStyle name="Normal 6 4 2 4 2 2 4" xfId="25512"/>
    <cellStyle name="Normal 6 4 2 4 2 2 5" xfId="46304"/>
    <cellStyle name="Normal 6 4 2 4 2 3" xfId="7748"/>
    <cellStyle name="Normal 6 4 2 4 2 3 2" xfId="18016"/>
    <cellStyle name="Normal 6 4 2 4 2 3 2 2" xfId="38545"/>
    <cellStyle name="Normal 6 4 2 4 2 3 3" xfId="28280"/>
    <cellStyle name="Normal 6 4 2 4 2 4" xfId="12760"/>
    <cellStyle name="Normal 6 4 2 4 2 4 2" xfId="33289"/>
    <cellStyle name="Normal 6 4 2 4 2 5" xfId="23024"/>
    <cellStyle name="Normal 6 4 2 4 2 6" xfId="43816"/>
    <cellStyle name="Normal 6 4 2 4 3" xfId="3735"/>
    <cellStyle name="Normal 6 4 2 4 3 2" xfId="8991"/>
    <cellStyle name="Normal 6 4 2 4 3 2 2" xfId="19259"/>
    <cellStyle name="Normal 6 4 2 4 3 2 2 2" xfId="39788"/>
    <cellStyle name="Normal 6 4 2 4 3 2 3" xfId="29523"/>
    <cellStyle name="Normal 6 4 2 4 3 3" xfId="14003"/>
    <cellStyle name="Normal 6 4 2 4 3 3 2" xfId="34532"/>
    <cellStyle name="Normal 6 4 2 4 3 4" xfId="24267"/>
    <cellStyle name="Normal 6 4 2 4 3 5" xfId="45059"/>
    <cellStyle name="Normal 6 4 2 4 4" xfId="6503"/>
    <cellStyle name="Normal 6 4 2 4 4 2" xfId="16771"/>
    <cellStyle name="Normal 6 4 2 4 4 2 2" xfId="37300"/>
    <cellStyle name="Normal 6 4 2 4 4 3" xfId="27035"/>
    <cellStyle name="Normal 6 4 2 4 5" xfId="11515"/>
    <cellStyle name="Normal 6 4 2 4 5 2" xfId="32044"/>
    <cellStyle name="Normal 6 4 2 4 6" xfId="21779"/>
    <cellStyle name="Normal 6 4 2 4 7" xfId="42571"/>
    <cellStyle name="Normal 6 4 2 5" xfId="1496"/>
    <cellStyle name="Normal 6 4 2 5 2" xfId="3985"/>
    <cellStyle name="Normal 6 4 2 5 2 2" xfId="9241"/>
    <cellStyle name="Normal 6 4 2 5 2 2 2" xfId="19509"/>
    <cellStyle name="Normal 6 4 2 5 2 2 2 2" xfId="40038"/>
    <cellStyle name="Normal 6 4 2 5 2 2 3" xfId="29773"/>
    <cellStyle name="Normal 6 4 2 5 2 3" xfId="14253"/>
    <cellStyle name="Normal 6 4 2 5 2 3 2" xfId="34782"/>
    <cellStyle name="Normal 6 4 2 5 2 4" xfId="24517"/>
    <cellStyle name="Normal 6 4 2 5 2 5" xfId="45309"/>
    <cellStyle name="Normal 6 4 2 5 3" xfId="6753"/>
    <cellStyle name="Normal 6 4 2 5 3 2" xfId="17021"/>
    <cellStyle name="Normal 6 4 2 5 3 2 2" xfId="37550"/>
    <cellStyle name="Normal 6 4 2 5 3 3" xfId="27285"/>
    <cellStyle name="Normal 6 4 2 5 4" xfId="11765"/>
    <cellStyle name="Normal 6 4 2 5 4 2" xfId="32294"/>
    <cellStyle name="Normal 6 4 2 5 5" xfId="22029"/>
    <cellStyle name="Normal 6 4 2 5 6" xfId="42821"/>
    <cellStyle name="Normal 6 4 2 6" xfId="2740"/>
    <cellStyle name="Normal 6 4 2 6 2" xfId="7996"/>
    <cellStyle name="Normal 6 4 2 6 2 2" xfId="18264"/>
    <cellStyle name="Normal 6 4 2 6 2 2 2" xfId="38793"/>
    <cellStyle name="Normal 6 4 2 6 2 3" xfId="28528"/>
    <cellStyle name="Normal 6 4 2 6 3" xfId="13008"/>
    <cellStyle name="Normal 6 4 2 6 3 2" xfId="33537"/>
    <cellStyle name="Normal 6 4 2 6 4" xfId="23272"/>
    <cellStyle name="Normal 6 4 2 6 5" xfId="44064"/>
    <cellStyle name="Normal 6 4 2 7" xfId="5508"/>
    <cellStyle name="Normal 6 4 2 7 2" xfId="15776"/>
    <cellStyle name="Normal 6 4 2 7 2 2" xfId="36305"/>
    <cellStyle name="Normal 6 4 2 7 3" xfId="26040"/>
    <cellStyle name="Normal 6 4 2 7 4" xfId="41576"/>
    <cellStyle name="Normal 6 4 2 8" xfId="5260"/>
    <cellStyle name="Normal 6 4 2 8 2" xfId="15528"/>
    <cellStyle name="Normal 6 4 2 8 2 2" xfId="36057"/>
    <cellStyle name="Normal 6 4 2 8 3" xfId="25792"/>
    <cellStyle name="Normal 6 4 2 9" xfId="10520"/>
    <cellStyle name="Normal 6 4 2 9 2" xfId="31049"/>
    <cellStyle name="Normal 6 4 3" xfId="377"/>
    <cellStyle name="Normal 6 4 3 2" xfId="878"/>
    <cellStyle name="Normal 6 4 3 2 2" xfId="2127"/>
    <cellStyle name="Normal 6 4 3 2 2 2" xfId="4615"/>
    <cellStyle name="Normal 6 4 3 2 2 2 2" xfId="9871"/>
    <cellStyle name="Normal 6 4 3 2 2 2 2 2" xfId="20139"/>
    <cellStyle name="Normal 6 4 3 2 2 2 2 2 2" xfId="40668"/>
    <cellStyle name="Normal 6 4 3 2 2 2 2 3" xfId="30403"/>
    <cellStyle name="Normal 6 4 3 2 2 2 3" xfId="14883"/>
    <cellStyle name="Normal 6 4 3 2 2 2 3 2" xfId="35412"/>
    <cellStyle name="Normal 6 4 3 2 2 2 4" xfId="25147"/>
    <cellStyle name="Normal 6 4 3 2 2 2 5" xfId="45939"/>
    <cellStyle name="Normal 6 4 3 2 2 3" xfId="7383"/>
    <cellStyle name="Normal 6 4 3 2 2 3 2" xfId="17651"/>
    <cellStyle name="Normal 6 4 3 2 2 3 2 2" xfId="38180"/>
    <cellStyle name="Normal 6 4 3 2 2 3 3" xfId="27915"/>
    <cellStyle name="Normal 6 4 3 2 2 4" xfId="12395"/>
    <cellStyle name="Normal 6 4 3 2 2 4 2" xfId="32924"/>
    <cellStyle name="Normal 6 4 3 2 2 5" xfId="22659"/>
    <cellStyle name="Normal 6 4 3 2 2 6" xfId="43451"/>
    <cellStyle name="Normal 6 4 3 2 3" xfId="3370"/>
    <cellStyle name="Normal 6 4 3 2 3 2" xfId="8626"/>
    <cellStyle name="Normal 6 4 3 2 3 2 2" xfId="18894"/>
    <cellStyle name="Normal 6 4 3 2 3 2 2 2" xfId="39423"/>
    <cellStyle name="Normal 6 4 3 2 3 2 3" xfId="29158"/>
    <cellStyle name="Normal 6 4 3 2 3 3" xfId="13638"/>
    <cellStyle name="Normal 6 4 3 2 3 3 2" xfId="34167"/>
    <cellStyle name="Normal 6 4 3 2 3 4" xfId="23902"/>
    <cellStyle name="Normal 6 4 3 2 3 5" xfId="44694"/>
    <cellStyle name="Normal 6 4 3 2 4" xfId="6138"/>
    <cellStyle name="Normal 6 4 3 2 4 2" xfId="16406"/>
    <cellStyle name="Normal 6 4 3 2 4 2 2" xfId="36935"/>
    <cellStyle name="Normal 6 4 3 2 4 3" xfId="26670"/>
    <cellStyle name="Normal 6 4 3 2 5" xfId="11150"/>
    <cellStyle name="Normal 6 4 3 2 5 2" xfId="31679"/>
    <cellStyle name="Normal 6 4 3 2 6" xfId="21414"/>
    <cellStyle name="Normal 6 4 3 2 7" xfId="42206"/>
    <cellStyle name="Normal 6 4 3 3" xfId="1628"/>
    <cellStyle name="Normal 6 4 3 3 2" xfId="4117"/>
    <cellStyle name="Normal 6 4 3 3 2 2" xfId="9373"/>
    <cellStyle name="Normal 6 4 3 3 2 2 2" xfId="19641"/>
    <cellStyle name="Normal 6 4 3 3 2 2 2 2" xfId="40170"/>
    <cellStyle name="Normal 6 4 3 3 2 2 3" xfId="29905"/>
    <cellStyle name="Normal 6 4 3 3 2 3" xfId="14385"/>
    <cellStyle name="Normal 6 4 3 3 2 3 2" xfId="34914"/>
    <cellStyle name="Normal 6 4 3 3 2 4" xfId="24649"/>
    <cellStyle name="Normal 6 4 3 3 2 5" xfId="45441"/>
    <cellStyle name="Normal 6 4 3 3 3" xfId="6885"/>
    <cellStyle name="Normal 6 4 3 3 3 2" xfId="17153"/>
    <cellStyle name="Normal 6 4 3 3 3 2 2" xfId="37682"/>
    <cellStyle name="Normal 6 4 3 3 3 3" xfId="27417"/>
    <cellStyle name="Normal 6 4 3 3 4" xfId="11897"/>
    <cellStyle name="Normal 6 4 3 3 4 2" xfId="32426"/>
    <cellStyle name="Normal 6 4 3 3 5" xfId="22161"/>
    <cellStyle name="Normal 6 4 3 3 6" xfId="42953"/>
    <cellStyle name="Normal 6 4 3 4" xfId="2872"/>
    <cellStyle name="Normal 6 4 3 4 2" xfId="8128"/>
    <cellStyle name="Normal 6 4 3 4 2 2" xfId="18396"/>
    <cellStyle name="Normal 6 4 3 4 2 2 2" xfId="38925"/>
    <cellStyle name="Normal 6 4 3 4 2 3" xfId="28660"/>
    <cellStyle name="Normal 6 4 3 4 3" xfId="13140"/>
    <cellStyle name="Normal 6 4 3 4 3 2" xfId="33669"/>
    <cellStyle name="Normal 6 4 3 4 4" xfId="23404"/>
    <cellStyle name="Normal 6 4 3 4 5" xfId="44196"/>
    <cellStyle name="Normal 6 4 3 5" xfId="5640"/>
    <cellStyle name="Normal 6 4 3 5 2" xfId="15908"/>
    <cellStyle name="Normal 6 4 3 5 2 2" xfId="36437"/>
    <cellStyle name="Normal 6 4 3 5 3" xfId="26172"/>
    <cellStyle name="Normal 6 4 3 6" xfId="10652"/>
    <cellStyle name="Normal 6 4 3 6 2" xfId="31181"/>
    <cellStyle name="Normal 6 4 3 7" xfId="20916"/>
    <cellStyle name="Normal 6 4 3 8" xfId="41708"/>
    <cellStyle name="Normal 6 4 4" xfId="629"/>
    <cellStyle name="Normal 6 4 4 2" xfId="1878"/>
    <cellStyle name="Normal 6 4 4 2 2" xfId="4366"/>
    <cellStyle name="Normal 6 4 4 2 2 2" xfId="9622"/>
    <cellStyle name="Normal 6 4 4 2 2 2 2" xfId="19890"/>
    <cellStyle name="Normal 6 4 4 2 2 2 2 2" xfId="40419"/>
    <cellStyle name="Normal 6 4 4 2 2 2 3" xfId="30154"/>
    <cellStyle name="Normal 6 4 4 2 2 3" xfId="14634"/>
    <cellStyle name="Normal 6 4 4 2 2 3 2" xfId="35163"/>
    <cellStyle name="Normal 6 4 4 2 2 4" xfId="24898"/>
    <cellStyle name="Normal 6 4 4 2 2 5" xfId="45690"/>
    <cellStyle name="Normal 6 4 4 2 3" xfId="7134"/>
    <cellStyle name="Normal 6 4 4 2 3 2" xfId="17402"/>
    <cellStyle name="Normal 6 4 4 2 3 2 2" xfId="37931"/>
    <cellStyle name="Normal 6 4 4 2 3 3" xfId="27666"/>
    <cellStyle name="Normal 6 4 4 2 4" xfId="12146"/>
    <cellStyle name="Normal 6 4 4 2 4 2" xfId="32675"/>
    <cellStyle name="Normal 6 4 4 2 5" xfId="22410"/>
    <cellStyle name="Normal 6 4 4 2 6" xfId="43202"/>
    <cellStyle name="Normal 6 4 4 3" xfId="3121"/>
    <cellStyle name="Normal 6 4 4 3 2" xfId="8377"/>
    <cellStyle name="Normal 6 4 4 3 2 2" xfId="18645"/>
    <cellStyle name="Normal 6 4 4 3 2 2 2" xfId="39174"/>
    <cellStyle name="Normal 6 4 4 3 2 3" xfId="28909"/>
    <cellStyle name="Normal 6 4 4 3 3" xfId="13389"/>
    <cellStyle name="Normal 6 4 4 3 3 2" xfId="33918"/>
    <cellStyle name="Normal 6 4 4 3 4" xfId="23653"/>
    <cellStyle name="Normal 6 4 4 3 5" xfId="44445"/>
    <cellStyle name="Normal 6 4 4 4" xfId="5889"/>
    <cellStyle name="Normal 6 4 4 4 2" xfId="16157"/>
    <cellStyle name="Normal 6 4 4 4 2 2" xfId="36686"/>
    <cellStyle name="Normal 6 4 4 4 3" xfId="26421"/>
    <cellStyle name="Normal 6 4 4 5" xfId="10901"/>
    <cellStyle name="Normal 6 4 4 5 2" xfId="31430"/>
    <cellStyle name="Normal 6 4 4 6" xfId="21165"/>
    <cellStyle name="Normal 6 4 4 7" xfId="41957"/>
    <cellStyle name="Normal 6 4 5" xfId="1126"/>
    <cellStyle name="Normal 6 4 5 2" xfId="2375"/>
    <cellStyle name="Normal 6 4 5 2 2" xfId="4863"/>
    <cellStyle name="Normal 6 4 5 2 2 2" xfId="10119"/>
    <cellStyle name="Normal 6 4 5 2 2 2 2" xfId="20387"/>
    <cellStyle name="Normal 6 4 5 2 2 2 2 2" xfId="40916"/>
    <cellStyle name="Normal 6 4 5 2 2 2 3" xfId="30651"/>
    <cellStyle name="Normal 6 4 5 2 2 3" xfId="15131"/>
    <cellStyle name="Normal 6 4 5 2 2 3 2" xfId="35660"/>
    <cellStyle name="Normal 6 4 5 2 2 4" xfId="25395"/>
    <cellStyle name="Normal 6 4 5 2 2 5" xfId="46187"/>
    <cellStyle name="Normal 6 4 5 2 3" xfId="7631"/>
    <cellStyle name="Normal 6 4 5 2 3 2" xfId="17899"/>
    <cellStyle name="Normal 6 4 5 2 3 2 2" xfId="38428"/>
    <cellStyle name="Normal 6 4 5 2 3 3" xfId="28163"/>
    <cellStyle name="Normal 6 4 5 2 4" xfId="12643"/>
    <cellStyle name="Normal 6 4 5 2 4 2" xfId="33172"/>
    <cellStyle name="Normal 6 4 5 2 5" xfId="22907"/>
    <cellStyle name="Normal 6 4 5 2 6" xfId="43699"/>
    <cellStyle name="Normal 6 4 5 3" xfId="3618"/>
    <cellStyle name="Normal 6 4 5 3 2" xfId="8874"/>
    <cellStyle name="Normal 6 4 5 3 2 2" xfId="19142"/>
    <cellStyle name="Normal 6 4 5 3 2 2 2" xfId="39671"/>
    <cellStyle name="Normal 6 4 5 3 2 3" xfId="29406"/>
    <cellStyle name="Normal 6 4 5 3 3" xfId="13886"/>
    <cellStyle name="Normal 6 4 5 3 3 2" xfId="34415"/>
    <cellStyle name="Normal 6 4 5 3 4" xfId="24150"/>
    <cellStyle name="Normal 6 4 5 3 5" xfId="44942"/>
    <cellStyle name="Normal 6 4 5 4" xfId="6386"/>
    <cellStyle name="Normal 6 4 5 4 2" xfId="16654"/>
    <cellStyle name="Normal 6 4 5 4 2 2" xfId="37183"/>
    <cellStyle name="Normal 6 4 5 4 3" xfId="26918"/>
    <cellStyle name="Normal 6 4 5 5" xfId="11398"/>
    <cellStyle name="Normal 6 4 5 5 2" xfId="31927"/>
    <cellStyle name="Normal 6 4 5 6" xfId="21662"/>
    <cellStyle name="Normal 6 4 5 7" xfId="42454"/>
    <cellStyle name="Normal 6 4 6" xfId="1379"/>
    <cellStyle name="Normal 6 4 6 2" xfId="3868"/>
    <cellStyle name="Normal 6 4 6 2 2" xfId="9124"/>
    <cellStyle name="Normal 6 4 6 2 2 2" xfId="19392"/>
    <cellStyle name="Normal 6 4 6 2 2 2 2" xfId="39921"/>
    <cellStyle name="Normal 6 4 6 2 2 3" xfId="29656"/>
    <cellStyle name="Normal 6 4 6 2 3" xfId="14136"/>
    <cellStyle name="Normal 6 4 6 2 3 2" xfId="34665"/>
    <cellStyle name="Normal 6 4 6 2 4" xfId="24400"/>
    <cellStyle name="Normal 6 4 6 2 5" xfId="45192"/>
    <cellStyle name="Normal 6 4 6 3" xfId="6636"/>
    <cellStyle name="Normal 6 4 6 3 2" xfId="16904"/>
    <cellStyle name="Normal 6 4 6 3 2 2" xfId="37433"/>
    <cellStyle name="Normal 6 4 6 3 3" xfId="27168"/>
    <cellStyle name="Normal 6 4 6 4" xfId="11648"/>
    <cellStyle name="Normal 6 4 6 4 2" xfId="32177"/>
    <cellStyle name="Normal 6 4 6 5" xfId="21912"/>
    <cellStyle name="Normal 6 4 6 6" xfId="42704"/>
    <cellStyle name="Normal 6 4 7" xfId="2623"/>
    <cellStyle name="Normal 6 4 7 2" xfId="7879"/>
    <cellStyle name="Normal 6 4 7 2 2" xfId="18147"/>
    <cellStyle name="Normal 6 4 7 2 2 2" xfId="38676"/>
    <cellStyle name="Normal 6 4 7 2 3" xfId="28411"/>
    <cellStyle name="Normal 6 4 7 3" xfId="12891"/>
    <cellStyle name="Normal 6 4 7 3 2" xfId="33420"/>
    <cellStyle name="Normal 6 4 7 4" xfId="23155"/>
    <cellStyle name="Normal 6 4 7 5" xfId="43947"/>
    <cellStyle name="Normal 6 4 8" xfId="5391"/>
    <cellStyle name="Normal 6 4 8 2" xfId="15659"/>
    <cellStyle name="Normal 6 4 8 2 2" xfId="36188"/>
    <cellStyle name="Normal 6 4 8 3" xfId="25923"/>
    <cellStyle name="Normal 6 4 8 4" xfId="41459"/>
    <cellStyle name="Normal 6 4 9" xfId="5143"/>
    <cellStyle name="Normal 6 4 9 2" xfId="15411"/>
    <cellStyle name="Normal 6 4 9 2 2" xfId="35940"/>
    <cellStyle name="Normal 6 4 9 3" xfId="25675"/>
    <cellStyle name="Normal 6 5" xfId="181"/>
    <cellStyle name="Normal 6 5 10" xfId="20724"/>
    <cellStyle name="Normal 6 5 11" xfId="41268"/>
    <cellStyle name="Normal 6 5 2" xfId="434"/>
    <cellStyle name="Normal 6 5 2 2" xfId="935"/>
    <cellStyle name="Normal 6 5 2 2 2" xfId="2184"/>
    <cellStyle name="Normal 6 5 2 2 2 2" xfId="4672"/>
    <cellStyle name="Normal 6 5 2 2 2 2 2" xfId="9928"/>
    <cellStyle name="Normal 6 5 2 2 2 2 2 2" xfId="20196"/>
    <cellStyle name="Normal 6 5 2 2 2 2 2 2 2" xfId="40725"/>
    <cellStyle name="Normal 6 5 2 2 2 2 2 3" xfId="30460"/>
    <cellStyle name="Normal 6 5 2 2 2 2 3" xfId="14940"/>
    <cellStyle name="Normal 6 5 2 2 2 2 3 2" xfId="35469"/>
    <cellStyle name="Normal 6 5 2 2 2 2 4" xfId="25204"/>
    <cellStyle name="Normal 6 5 2 2 2 2 5" xfId="45996"/>
    <cellStyle name="Normal 6 5 2 2 2 3" xfId="7440"/>
    <cellStyle name="Normal 6 5 2 2 2 3 2" xfId="17708"/>
    <cellStyle name="Normal 6 5 2 2 2 3 2 2" xfId="38237"/>
    <cellStyle name="Normal 6 5 2 2 2 3 3" xfId="27972"/>
    <cellStyle name="Normal 6 5 2 2 2 4" xfId="12452"/>
    <cellStyle name="Normal 6 5 2 2 2 4 2" xfId="32981"/>
    <cellStyle name="Normal 6 5 2 2 2 5" xfId="22716"/>
    <cellStyle name="Normal 6 5 2 2 2 6" xfId="43508"/>
    <cellStyle name="Normal 6 5 2 2 3" xfId="3427"/>
    <cellStyle name="Normal 6 5 2 2 3 2" xfId="8683"/>
    <cellStyle name="Normal 6 5 2 2 3 2 2" xfId="18951"/>
    <cellStyle name="Normal 6 5 2 2 3 2 2 2" xfId="39480"/>
    <cellStyle name="Normal 6 5 2 2 3 2 3" xfId="29215"/>
    <cellStyle name="Normal 6 5 2 2 3 3" xfId="13695"/>
    <cellStyle name="Normal 6 5 2 2 3 3 2" xfId="34224"/>
    <cellStyle name="Normal 6 5 2 2 3 4" xfId="23959"/>
    <cellStyle name="Normal 6 5 2 2 3 5" xfId="44751"/>
    <cellStyle name="Normal 6 5 2 2 4" xfId="6195"/>
    <cellStyle name="Normal 6 5 2 2 4 2" xfId="16463"/>
    <cellStyle name="Normal 6 5 2 2 4 2 2" xfId="36992"/>
    <cellStyle name="Normal 6 5 2 2 4 3" xfId="26727"/>
    <cellStyle name="Normal 6 5 2 2 5" xfId="11207"/>
    <cellStyle name="Normal 6 5 2 2 5 2" xfId="31736"/>
    <cellStyle name="Normal 6 5 2 2 6" xfId="21471"/>
    <cellStyle name="Normal 6 5 2 2 7" xfId="42263"/>
    <cellStyle name="Normal 6 5 2 3" xfId="1685"/>
    <cellStyle name="Normal 6 5 2 3 2" xfId="4174"/>
    <cellStyle name="Normal 6 5 2 3 2 2" xfId="9430"/>
    <cellStyle name="Normal 6 5 2 3 2 2 2" xfId="19698"/>
    <cellStyle name="Normal 6 5 2 3 2 2 2 2" xfId="40227"/>
    <cellStyle name="Normal 6 5 2 3 2 2 3" xfId="29962"/>
    <cellStyle name="Normal 6 5 2 3 2 3" xfId="14442"/>
    <cellStyle name="Normal 6 5 2 3 2 3 2" xfId="34971"/>
    <cellStyle name="Normal 6 5 2 3 2 4" xfId="24706"/>
    <cellStyle name="Normal 6 5 2 3 2 5" xfId="45498"/>
    <cellStyle name="Normal 6 5 2 3 3" xfId="6942"/>
    <cellStyle name="Normal 6 5 2 3 3 2" xfId="17210"/>
    <cellStyle name="Normal 6 5 2 3 3 2 2" xfId="37739"/>
    <cellStyle name="Normal 6 5 2 3 3 3" xfId="27474"/>
    <cellStyle name="Normal 6 5 2 3 4" xfId="11954"/>
    <cellStyle name="Normal 6 5 2 3 4 2" xfId="32483"/>
    <cellStyle name="Normal 6 5 2 3 5" xfId="22218"/>
    <cellStyle name="Normal 6 5 2 3 6" xfId="43010"/>
    <cellStyle name="Normal 6 5 2 4" xfId="2929"/>
    <cellStyle name="Normal 6 5 2 4 2" xfId="8185"/>
    <cellStyle name="Normal 6 5 2 4 2 2" xfId="18453"/>
    <cellStyle name="Normal 6 5 2 4 2 2 2" xfId="38982"/>
    <cellStyle name="Normal 6 5 2 4 2 3" xfId="28717"/>
    <cellStyle name="Normal 6 5 2 4 3" xfId="13197"/>
    <cellStyle name="Normal 6 5 2 4 3 2" xfId="33726"/>
    <cellStyle name="Normal 6 5 2 4 4" xfId="23461"/>
    <cellStyle name="Normal 6 5 2 4 5" xfId="44253"/>
    <cellStyle name="Normal 6 5 2 5" xfId="5697"/>
    <cellStyle name="Normal 6 5 2 5 2" xfId="15965"/>
    <cellStyle name="Normal 6 5 2 5 2 2" xfId="36494"/>
    <cellStyle name="Normal 6 5 2 5 3" xfId="26229"/>
    <cellStyle name="Normal 6 5 2 6" xfId="10709"/>
    <cellStyle name="Normal 6 5 2 6 2" xfId="31238"/>
    <cellStyle name="Normal 6 5 2 7" xfId="20973"/>
    <cellStyle name="Normal 6 5 2 8" xfId="41765"/>
    <cellStyle name="Normal 6 5 3" xfId="686"/>
    <cellStyle name="Normal 6 5 3 2" xfId="1935"/>
    <cellStyle name="Normal 6 5 3 2 2" xfId="4423"/>
    <cellStyle name="Normal 6 5 3 2 2 2" xfId="9679"/>
    <cellStyle name="Normal 6 5 3 2 2 2 2" xfId="19947"/>
    <cellStyle name="Normal 6 5 3 2 2 2 2 2" xfId="40476"/>
    <cellStyle name="Normal 6 5 3 2 2 2 3" xfId="30211"/>
    <cellStyle name="Normal 6 5 3 2 2 3" xfId="14691"/>
    <cellStyle name="Normal 6 5 3 2 2 3 2" xfId="35220"/>
    <cellStyle name="Normal 6 5 3 2 2 4" xfId="24955"/>
    <cellStyle name="Normal 6 5 3 2 2 5" xfId="45747"/>
    <cellStyle name="Normal 6 5 3 2 3" xfId="7191"/>
    <cellStyle name="Normal 6 5 3 2 3 2" xfId="17459"/>
    <cellStyle name="Normal 6 5 3 2 3 2 2" xfId="37988"/>
    <cellStyle name="Normal 6 5 3 2 3 3" xfId="27723"/>
    <cellStyle name="Normal 6 5 3 2 4" xfId="12203"/>
    <cellStyle name="Normal 6 5 3 2 4 2" xfId="32732"/>
    <cellStyle name="Normal 6 5 3 2 5" xfId="22467"/>
    <cellStyle name="Normal 6 5 3 2 6" xfId="43259"/>
    <cellStyle name="Normal 6 5 3 3" xfId="3178"/>
    <cellStyle name="Normal 6 5 3 3 2" xfId="8434"/>
    <cellStyle name="Normal 6 5 3 3 2 2" xfId="18702"/>
    <cellStyle name="Normal 6 5 3 3 2 2 2" xfId="39231"/>
    <cellStyle name="Normal 6 5 3 3 2 3" xfId="28966"/>
    <cellStyle name="Normal 6 5 3 3 3" xfId="13446"/>
    <cellStyle name="Normal 6 5 3 3 3 2" xfId="33975"/>
    <cellStyle name="Normal 6 5 3 3 4" xfId="23710"/>
    <cellStyle name="Normal 6 5 3 3 5" xfId="44502"/>
    <cellStyle name="Normal 6 5 3 4" xfId="5946"/>
    <cellStyle name="Normal 6 5 3 4 2" xfId="16214"/>
    <cellStyle name="Normal 6 5 3 4 2 2" xfId="36743"/>
    <cellStyle name="Normal 6 5 3 4 3" xfId="26478"/>
    <cellStyle name="Normal 6 5 3 5" xfId="10958"/>
    <cellStyle name="Normal 6 5 3 5 2" xfId="31487"/>
    <cellStyle name="Normal 6 5 3 6" xfId="21222"/>
    <cellStyle name="Normal 6 5 3 7" xfId="42014"/>
    <cellStyle name="Normal 6 5 4" xfId="1183"/>
    <cellStyle name="Normal 6 5 4 2" xfId="2432"/>
    <cellStyle name="Normal 6 5 4 2 2" xfId="4920"/>
    <cellStyle name="Normal 6 5 4 2 2 2" xfId="10176"/>
    <cellStyle name="Normal 6 5 4 2 2 2 2" xfId="20444"/>
    <cellStyle name="Normal 6 5 4 2 2 2 2 2" xfId="40973"/>
    <cellStyle name="Normal 6 5 4 2 2 2 3" xfId="30708"/>
    <cellStyle name="Normal 6 5 4 2 2 3" xfId="15188"/>
    <cellStyle name="Normal 6 5 4 2 2 3 2" xfId="35717"/>
    <cellStyle name="Normal 6 5 4 2 2 4" xfId="25452"/>
    <cellStyle name="Normal 6 5 4 2 2 5" xfId="46244"/>
    <cellStyle name="Normal 6 5 4 2 3" xfId="7688"/>
    <cellStyle name="Normal 6 5 4 2 3 2" xfId="17956"/>
    <cellStyle name="Normal 6 5 4 2 3 2 2" xfId="38485"/>
    <cellStyle name="Normal 6 5 4 2 3 3" xfId="28220"/>
    <cellStyle name="Normal 6 5 4 2 4" xfId="12700"/>
    <cellStyle name="Normal 6 5 4 2 4 2" xfId="33229"/>
    <cellStyle name="Normal 6 5 4 2 5" xfId="22964"/>
    <cellStyle name="Normal 6 5 4 2 6" xfId="43756"/>
    <cellStyle name="Normal 6 5 4 3" xfId="3675"/>
    <cellStyle name="Normal 6 5 4 3 2" xfId="8931"/>
    <cellStyle name="Normal 6 5 4 3 2 2" xfId="19199"/>
    <cellStyle name="Normal 6 5 4 3 2 2 2" xfId="39728"/>
    <cellStyle name="Normal 6 5 4 3 2 3" xfId="29463"/>
    <cellStyle name="Normal 6 5 4 3 3" xfId="13943"/>
    <cellStyle name="Normal 6 5 4 3 3 2" xfId="34472"/>
    <cellStyle name="Normal 6 5 4 3 4" xfId="24207"/>
    <cellStyle name="Normal 6 5 4 3 5" xfId="44999"/>
    <cellStyle name="Normal 6 5 4 4" xfId="6443"/>
    <cellStyle name="Normal 6 5 4 4 2" xfId="16711"/>
    <cellStyle name="Normal 6 5 4 4 2 2" xfId="37240"/>
    <cellStyle name="Normal 6 5 4 4 3" xfId="26975"/>
    <cellStyle name="Normal 6 5 4 5" xfId="11455"/>
    <cellStyle name="Normal 6 5 4 5 2" xfId="31984"/>
    <cellStyle name="Normal 6 5 4 6" xfId="21719"/>
    <cellStyle name="Normal 6 5 4 7" xfId="42511"/>
    <cellStyle name="Normal 6 5 5" xfId="1436"/>
    <cellStyle name="Normal 6 5 5 2" xfId="3925"/>
    <cellStyle name="Normal 6 5 5 2 2" xfId="9181"/>
    <cellStyle name="Normal 6 5 5 2 2 2" xfId="19449"/>
    <cellStyle name="Normal 6 5 5 2 2 2 2" xfId="39978"/>
    <cellStyle name="Normal 6 5 5 2 2 3" xfId="29713"/>
    <cellStyle name="Normal 6 5 5 2 3" xfId="14193"/>
    <cellStyle name="Normal 6 5 5 2 3 2" xfId="34722"/>
    <cellStyle name="Normal 6 5 5 2 4" xfId="24457"/>
    <cellStyle name="Normal 6 5 5 2 5" xfId="45249"/>
    <cellStyle name="Normal 6 5 5 3" xfId="6693"/>
    <cellStyle name="Normal 6 5 5 3 2" xfId="16961"/>
    <cellStyle name="Normal 6 5 5 3 2 2" xfId="37490"/>
    <cellStyle name="Normal 6 5 5 3 3" xfId="27225"/>
    <cellStyle name="Normal 6 5 5 4" xfId="11705"/>
    <cellStyle name="Normal 6 5 5 4 2" xfId="32234"/>
    <cellStyle name="Normal 6 5 5 5" xfId="21969"/>
    <cellStyle name="Normal 6 5 5 6" xfId="42761"/>
    <cellStyle name="Normal 6 5 6" xfId="2680"/>
    <cellStyle name="Normal 6 5 6 2" xfId="7936"/>
    <cellStyle name="Normal 6 5 6 2 2" xfId="18204"/>
    <cellStyle name="Normal 6 5 6 2 2 2" xfId="38733"/>
    <cellStyle name="Normal 6 5 6 2 3" xfId="28468"/>
    <cellStyle name="Normal 6 5 6 3" xfId="12948"/>
    <cellStyle name="Normal 6 5 6 3 2" xfId="33477"/>
    <cellStyle name="Normal 6 5 6 4" xfId="23212"/>
    <cellStyle name="Normal 6 5 6 5" xfId="44004"/>
    <cellStyle name="Normal 6 5 7" xfId="5448"/>
    <cellStyle name="Normal 6 5 7 2" xfId="15716"/>
    <cellStyle name="Normal 6 5 7 2 2" xfId="36245"/>
    <cellStyle name="Normal 6 5 7 3" xfId="25980"/>
    <cellStyle name="Normal 6 5 7 4" xfId="41516"/>
    <cellStyle name="Normal 6 5 8" xfId="5200"/>
    <cellStyle name="Normal 6 5 8 2" xfId="15468"/>
    <cellStyle name="Normal 6 5 8 2 2" xfId="35997"/>
    <cellStyle name="Normal 6 5 8 3" xfId="25732"/>
    <cellStyle name="Normal 6 5 9" xfId="10460"/>
    <cellStyle name="Normal 6 5 9 2" xfId="30989"/>
    <cellStyle name="Normal 6 6" xfId="317"/>
    <cellStyle name="Normal 6 6 2" xfId="818"/>
    <cellStyle name="Normal 6 6 2 2" xfId="2067"/>
    <cellStyle name="Normal 6 6 2 2 2" xfId="4555"/>
    <cellStyle name="Normal 6 6 2 2 2 2" xfId="9811"/>
    <cellStyle name="Normal 6 6 2 2 2 2 2" xfId="20079"/>
    <cellStyle name="Normal 6 6 2 2 2 2 2 2" xfId="40608"/>
    <cellStyle name="Normal 6 6 2 2 2 2 3" xfId="30343"/>
    <cellStyle name="Normal 6 6 2 2 2 3" xfId="14823"/>
    <cellStyle name="Normal 6 6 2 2 2 3 2" xfId="35352"/>
    <cellStyle name="Normal 6 6 2 2 2 4" xfId="25087"/>
    <cellStyle name="Normal 6 6 2 2 2 5" xfId="45879"/>
    <cellStyle name="Normal 6 6 2 2 3" xfId="7323"/>
    <cellStyle name="Normal 6 6 2 2 3 2" xfId="17591"/>
    <cellStyle name="Normal 6 6 2 2 3 2 2" xfId="38120"/>
    <cellStyle name="Normal 6 6 2 2 3 3" xfId="27855"/>
    <cellStyle name="Normal 6 6 2 2 4" xfId="12335"/>
    <cellStyle name="Normal 6 6 2 2 4 2" xfId="32864"/>
    <cellStyle name="Normal 6 6 2 2 5" xfId="22599"/>
    <cellStyle name="Normal 6 6 2 2 6" xfId="43391"/>
    <cellStyle name="Normal 6 6 2 3" xfId="3310"/>
    <cellStyle name="Normal 6 6 2 3 2" xfId="8566"/>
    <cellStyle name="Normal 6 6 2 3 2 2" xfId="18834"/>
    <cellStyle name="Normal 6 6 2 3 2 2 2" xfId="39363"/>
    <cellStyle name="Normal 6 6 2 3 2 3" xfId="29098"/>
    <cellStyle name="Normal 6 6 2 3 3" xfId="13578"/>
    <cellStyle name="Normal 6 6 2 3 3 2" xfId="34107"/>
    <cellStyle name="Normal 6 6 2 3 4" xfId="23842"/>
    <cellStyle name="Normal 6 6 2 3 5" xfId="44634"/>
    <cellStyle name="Normal 6 6 2 4" xfId="6078"/>
    <cellStyle name="Normal 6 6 2 4 2" xfId="16346"/>
    <cellStyle name="Normal 6 6 2 4 2 2" xfId="36875"/>
    <cellStyle name="Normal 6 6 2 4 3" xfId="26610"/>
    <cellStyle name="Normal 6 6 2 5" xfId="11090"/>
    <cellStyle name="Normal 6 6 2 5 2" xfId="31619"/>
    <cellStyle name="Normal 6 6 2 6" xfId="21354"/>
    <cellStyle name="Normal 6 6 2 7" xfId="42146"/>
    <cellStyle name="Normal 6 6 3" xfId="1568"/>
    <cellStyle name="Normal 6 6 3 2" xfId="4057"/>
    <cellStyle name="Normal 6 6 3 2 2" xfId="9313"/>
    <cellStyle name="Normal 6 6 3 2 2 2" xfId="19581"/>
    <cellStyle name="Normal 6 6 3 2 2 2 2" xfId="40110"/>
    <cellStyle name="Normal 6 6 3 2 2 3" xfId="29845"/>
    <cellStyle name="Normal 6 6 3 2 3" xfId="14325"/>
    <cellStyle name="Normal 6 6 3 2 3 2" xfId="34854"/>
    <cellStyle name="Normal 6 6 3 2 4" xfId="24589"/>
    <cellStyle name="Normal 6 6 3 2 5" xfId="45381"/>
    <cellStyle name="Normal 6 6 3 3" xfId="6825"/>
    <cellStyle name="Normal 6 6 3 3 2" xfId="17093"/>
    <cellStyle name="Normal 6 6 3 3 2 2" xfId="37622"/>
    <cellStyle name="Normal 6 6 3 3 3" xfId="27357"/>
    <cellStyle name="Normal 6 6 3 4" xfId="11837"/>
    <cellStyle name="Normal 6 6 3 4 2" xfId="32366"/>
    <cellStyle name="Normal 6 6 3 5" xfId="22101"/>
    <cellStyle name="Normal 6 6 3 6" xfId="42893"/>
    <cellStyle name="Normal 6 6 4" xfId="2812"/>
    <cellStyle name="Normal 6 6 4 2" xfId="8068"/>
    <cellStyle name="Normal 6 6 4 2 2" xfId="18336"/>
    <cellStyle name="Normal 6 6 4 2 2 2" xfId="38865"/>
    <cellStyle name="Normal 6 6 4 2 3" xfId="28600"/>
    <cellStyle name="Normal 6 6 4 3" xfId="13080"/>
    <cellStyle name="Normal 6 6 4 3 2" xfId="33609"/>
    <cellStyle name="Normal 6 6 4 4" xfId="23344"/>
    <cellStyle name="Normal 6 6 4 5" xfId="44136"/>
    <cellStyle name="Normal 6 6 5" xfId="5580"/>
    <cellStyle name="Normal 6 6 5 2" xfId="15848"/>
    <cellStyle name="Normal 6 6 5 2 2" xfId="36377"/>
    <cellStyle name="Normal 6 6 5 3" xfId="26112"/>
    <cellStyle name="Normal 6 6 6" xfId="10592"/>
    <cellStyle name="Normal 6 6 6 2" xfId="31121"/>
    <cellStyle name="Normal 6 6 7" xfId="20856"/>
    <cellStyle name="Normal 6 6 8" xfId="41648"/>
    <cellStyle name="Normal 6 7" xfId="569"/>
    <cellStyle name="Normal 6 7 2" xfId="1818"/>
    <cellStyle name="Normal 6 7 2 2" xfId="4306"/>
    <cellStyle name="Normal 6 7 2 2 2" xfId="9562"/>
    <cellStyle name="Normal 6 7 2 2 2 2" xfId="19830"/>
    <cellStyle name="Normal 6 7 2 2 2 2 2" xfId="40359"/>
    <cellStyle name="Normal 6 7 2 2 2 3" xfId="30094"/>
    <cellStyle name="Normal 6 7 2 2 3" xfId="14574"/>
    <cellStyle name="Normal 6 7 2 2 3 2" xfId="35103"/>
    <cellStyle name="Normal 6 7 2 2 4" xfId="24838"/>
    <cellStyle name="Normal 6 7 2 2 5" xfId="45630"/>
    <cellStyle name="Normal 6 7 2 3" xfId="7074"/>
    <cellStyle name="Normal 6 7 2 3 2" xfId="17342"/>
    <cellStyle name="Normal 6 7 2 3 2 2" xfId="37871"/>
    <cellStyle name="Normal 6 7 2 3 3" xfId="27606"/>
    <cellStyle name="Normal 6 7 2 4" xfId="12086"/>
    <cellStyle name="Normal 6 7 2 4 2" xfId="32615"/>
    <cellStyle name="Normal 6 7 2 5" xfId="22350"/>
    <cellStyle name="Normal 6 7 2 6" xfId="43142"/>
    <cellStyle name="Normal 6 7 3" xfId="3061"/>
    <cellStyle name="Normal 6 7 3 2" xfId="8317"/>
    <cellStyle name="Normal 6 7 3 2 2" xfId="18585"/>
    <cellStyle name="Normal 6 7 3 2 2 2" xfId="39114"/>
    <cellStyle name="Normal 6 7 3 2 3" xfId="28849"/>
    <cellStyle name="Normal 6 7 3 3" xfId="13329"/>
    <cellStyle name="Normal 6 7 3 3 2" xfId="33858"/>
    <cellStyle name="Normal 6 7 3 4" xfId="23593"/>
    <cellStyle name="Normal 6 7 3 5" xfId="44385"/>
    <cellStyle name="Normal 6 7 4" xfId="5829"/>
    <cellStyle name="Normal 6 7 4 2" xfId="16097"/>
    <cellStyle name="Normal 6 7 4 2 2" xfId="36626"/>
    <cellStyle name="Normal 6 7 4 3" xfId="26361"/>
    <cellStyle name="Normal 6 7 5" xfId="10841"/>
    <cellStyle name="Normal 6 7 5 2" xfId="31370"/>
    <cellStyle name="Normal 6 7 6" xfId="21105"/>
    <cellStyle name="Normal 6 7 7" xfId="41897"/>
    <cellStyle name="Normal 6 8" xfId="1066"/>
    <cellStyle name="Normal 6 8 2" xfId="2315"/>
    <cellStyle name="Normal 6 8 2 2" xfId="4803"/>
    <cellStyle name="Normal 6 8 2 2 2" xfId="10059"/>
    <cellStyle name="Normal 6 8 2 2 2 2" xfId="20327"/>
    <cellStyle name="Normal 6 8 2 2 2 2 2" xfId="40856"/>
    <cellStyle name="Normal 6 8 2 2 2 3" xfId="30591"/>
    <cellStyle name="Normal 6 8 2 2 3" xfId="15071"/>
    <cellStyle name="Normal 6 8 2 2 3 2" xfId="35600"/>
    <cellStyle name="Normal 6 8 2 2 4" xfId="25335"/>
    <cellStyle name="Normal 6 8 2 2 5" xfId="46127"/>
    <cellStyle name="Normal 6 8 2 3" xfId="7571"/>
    <cellStyle name="Normal 6 8 2 3 2" xfId="17839"/>
    <cellStyle name="Normal 6 8 2 3 2 2" xfId="38368"/>
    <cellStyle name="Normal 6 8 2 3 3" xfId="28103"/>
    <cellStyle name="Normal 6 8 2 4" xfId="12583"/>
    <cellStyle name="Normal 6 8 2 4 2" xfId="33112"/>
    <cellStyle name="Normal 6 8 2 5" xfId="22847"/>
    <cellStyle name="Normal 6 8 2 6" xfId="43639"/>
    <cellStyle name="Normal 6 8 3" xfId="3558"/>
    <cellStyle name="Normal 6 8 3 2" xfId="8814"/>
    <cellStyle name="Normal 6 8 3 2 2" xfId="19082"/>
    <cellStyle name="Normal 6 8 3 2 2 2" xfId="39611"/>
    <cellStyle name="Normal 6 8 3 2 3" xfId="29346"/>
    <cellStyle name="Normal 6 8 3 3" xfId="13826"/>
    <cellStyle name="Normal 6 8 3 3 2" xfId="34355"/>
    <cellStyle name="Normal 6 8 3 4" xfId="24090"/>
    <cellStyle name="Normal 6 8 3 5" xfId="44882"/>
    <cellStyle name="Normal 6 8 4" xfId="6326"/>
    <cellStyle name="Normal 6 8 4 2" xfId="16594"/>
    <cellStyle name="Normal 6 8 4 2 2" xfId="37123"/>
    <cellStyle name="Normal 6 8 4 3" xfId="26858"/>
    <cellStyle name="Normal 6 8 5" xfId="11338"/>
    <cellStyle name="Normal 6 8 5 2" xfId="31867"/>
    <cellStyle name="Normal 6 8 6" xfId="21602"/>
    <cellStyle name="Normal 6 8 7" xfId="42394"/>
    <cellStyle name="Normal 6 9" xfId="1319"/>
    <cellStyle name="Normal 6 9 2" xfId="3808"/>
    <cellStyle name="Normal 6 9 2 2" xfId="9064"/>
    <cellStyle name="Normal 6 9 2 2 2" xfId="19332"/>
    <cellStyle name="Normal 6 9 2 2 2 2" xfId="39861"/>
    <cellStyle name="Normal 6 9 2 2 3" xfId="29596"/>
    <cellStyle name="Normal 6 9 2 3" xfId="14076"/>
    <cellStyle name="Normal 6 9 2 3 2" xfId="34605"/>
    <cellStyle name="Normal 6 9 2 4" xfId="24340"/>
    <cellStyle name="Normal 6 9 2 5" xfId="45132"/>
    <cellStyle name="Normal 6 9 3" xfId="6576"/>
    <cellStyle name="Normal 6 9 3 2" xfId="16844"/>
    <cellStyle name="Normal 6 9 3 2 2" xfId="37373"/>
    <cellStyle name="Normal 6 9 3 3" xfId="27108"/>
    <cellStyle name="Normal 6 9 4" xfId="11588"/>
    <cellStyle name="Normal 6 9 4 2" xfId="32117"/>
    <cellStyle name="Normal 6 9 5" xfId="21852"/>
    <cellStyle name="Normal 6 9 6" xfId="42644"/>
    <cellStyle name="Normal 7" xfId="67"/>
    <cellStyle name="Normal 7 2" xfId="139"/>
    <cellStyle name="Normal 8" xfId="52"/>
    <cellStyle name="Normal 8 10" xfId="5084"/>
    <cellStyle name="Normal 8 10 2" xfId="15352"/>
    <cellStyle name="Normal 8 10 2 2" xfId="35881"/>
    <cellStyle name="Normal 8 10 3" xfId="25616"/>
    <cellStyle name="Normal 8 11" xfId="10344"/>
    <cellStyle name="Normal 8 11 2" xfId="30873"/>
    <cellStyle name="Normal 8 12" xfId="20608"/>
    <cellStyle name="Normal 8 13" xfId="41152"/>
    <cellStyle name="Normal 8 2" xfId="124"/>
    <cellStyle name="Normal 8 2 10" xfId="10404"/>
    <cellStyle name="Normal 8 2 10 2" xfId="30933"/>
    <cellStyle name="Normal 8 2 11" xfId="20668"/>
    <cellStyle name="Normal 8 2 12" xfId="41212"/>
    <cellStyle name="Normal 8 2 2" xfId="243"/>
    <cellStyle name="Normal 8 2 2 10" xfId="20785"/>
    <cellStyle name="Normal 8 2 2 11" xfId="41329"/>
    <cellStyle name="Normal 8 2 2 2" xfId="495"/>
    <cellStyle name="Normal 8 2 2 2 2" xfId="996"/>
    <cellStyle name="Normal 8 2 2 2 2 2" xfId="2245"/>
    <cellStyle name="Normal 8 2 2 2 2 2 2" xfId="4733"/>
    <cellStyle name="Normal 8 2 2 2 2 2 2 2" xfId="9989"/>
    <cellStyle name="Normal 8 2 2 2 2 2 2 2 2" xfId="20257"/>
    <cellStyle name="Normal 8 2 2 2 2 2 2 2 2 2" xfId="40786"/>
    <cellStyle name="Normal 8 2 2 2 2 2 2 2 3" xfId="30521"/>
    <cellStyle name="Normal 8 2 2 2 2 2 2 3" xfId="15001"/>
    <cellStyle name="Normal 8 2 2 2 2 2 2 3 2" xfId="35530"/>
    <cellStyle name="Normal 8 2 2 2 2 2 2 4" xfId="25265"/>
    <cellStyle name="Normal 8 2 2 2 2 2 2 5" xfId="46057"/>
    <cellStyle name="Normal 8 2 2 2 2 2 3" xfId="7501"/>
    <cellStyle name="Normal 8 2 2 2 2 2 3 2" xfId="17769"/>
    <cellStyle name="Normal 8 2 2 2 2 2 3 2 2" xfId="38298"/>
    <cellStyle name="Normal 8 2 2 2 2 2 3 3" xfId="28033"/>
    <cellStyle name="Normal 8 2 2 2 2 2 4" xfId="12513"/>
    <cellStyle name="Normal 8 2 2 2 2 2 4 2" xfId="33042"/>
    <cellStyle name="Normal 8 2 2 2 2 2 5" xfId="22777"/>
    <cellStyle name="Normal 8 2 2 2 2 2 6" xfId="43569"/>
    <cellStyle name="Normal 8 2 2 2 2 3" xfId="3488"/>
    <cellStyle name="Normal 8 2 2 2 2 3 2" xfId="8744"/>
    <cellStyle name="Normal 8 2 2 2 2 3 2 2" xfId="19012"/>
    <cellStyle name="Normal 8 2 2 2 2 3 2 2 2" xfId="39541"/>
    <cellStyle name="Normal 8 2 2 2 2 3 2 3" xfId="29276"/>
    <cellStyle name="Normal 8 2 2 2 2 3 3" xfId="13756"/>
    <cellStyle name="Normal 8 2 2 2 2 3 3 2" xfId="34285"/>
    <cellStyle name="Normal 8 2 2 2 2 3 4" xfId="24020"/>
    <cellStyle name="Normal 8 2 2 2 2 3 5" xfId="44812"/>
    <cellStyle name="Normal 8 2 2 2 2 4" xfId="6256"/>
    <cellStyle name="Normal 8 2 2 2 2 4 2" xfId="16524"/>
    <cellStyle name="Normal 8 2 2 2 2 4 2 2" xfId="37053"/>
    <cellStyle name="Normal 8 2 2 2 2 4 3" xfId="26788"/>
    <cellStyle name="Normal 8 2 2 2 2 5" xfId="11268"/>
    <cellStyle name="Normal 8 2 2 2 2 5 2" xfId="31797"/>
    <cellStyle name="Normal 8 2 2 2 2 6" xfId="21532"/>
    <cellStyle name="Normal 8 2 2 2 2 7" xfId="42324"/>
    <cellStyle name="Normal 8 2 2 2 3" xfId="1746"/>
    <cellStyle name="Normal 8 2 2 2 3 2" xfId="4235"/>
    <cellStyle name="Normal 8 2 2 2 3 2 2" xfId="9491"/>
    <cellStyle name="Normal 8 2 2 2 3 2 2 2" xfId="19759"/>
    <cellStyle name="Normal 8 2 2 2 3 2 2 2 2" xfId="40288"/>
    <cellStyle name="Normal 8 2 2 2 3 2 2 3" xfId="30023"/>
    <cellStyle name="Normal 8 2 2 2 3 2 3" xfId="14503"/>
    <cellStyle name="Normal 8 2 2 2 3 2 3 2" xfId="35032"/>
    <cellStyle name="Normal 8 2 2 2 3 2 4" xfId="24767"/>
    <cellStyle name="Normal 8 2 2 2 3 2 5" xfId="45559"/>
    <cellStyle name="Normal 8 2 2 2 3 3" xfId="7003"/>
    <cellStyle name="Normal 8 2 2 2 3 3 2" xfId="17271"/>
    <cellStyle name="Normal 8 2 2 2 3 3 2 2" xfId="37800"/>
    <cellStyle name="Normal 8 2 2 2 3 3 3" xfId="27535"/>
    <cellStyle name="Normal 8 2 2 2 3 4" xfId="12015"/>
    <cellStyle name="Normal 8 2 2 2 3 4 2" xfId="32544"/>
    <cellStyle name="Normal 8 2 2 2 3 5" xfId="22279"/>
    <cellStyle name="Normal 8 2 2 2 3 6" xfId="43071"/>
    <cellStyle name="Normal 8 2 2 2 4" xfId="2990"/>
    <cellStyle name="Normal 8 2 2 2 4 2" xfId="8246"/>
    <cellStyle name="Normal 8 2 2 2 4 2 2" xfId="18514"/>
    <cellStyle name="Normal 8 2 2 2 4 2 2 2" xfId="39043"/>
    <cellStyle name="Normal 8 2 2 2 4 2 3" xfId="28778"/>
    <cellStyle name="Normal 8 2 2 2 4 3" xfId="13258"/>
    <cellStyle name="Normal 8 2 2 2 4 3 2" xfId="33787"/>
    <cellStyle name="Normal 8 2 2 2 4 4" xfId="23522"/>
    <cellStyle name="Normal 8 2 2 2 4 5" xfId="44314"/>
    <cellStyle name="Normal 8 2 2 2 5" xfId="5758"/>
    <cellStyle name="Normal 8 2 2 2 5 2" xfId="16026"/>
    <cellStyle name="Normal 8 2 2 2 5 2 2" xfId="36555"/>
    <cellStyle name="Normal 8 2 2 2 5 3" xfId="26290"/>
    <cellStyle name="Normal 8 2 2 2 6" xfId="10770"/>
    <cellStyle name="Normal 8 2 2 2 6 2" xfId="31299"/>
    <cellStyle name="Normal 8 2 2 2 7" xfId="21034"/>
    <cellStyle name="Normal 8 2 2 2 8" xfId="41826"/>
    <cellStyle name="Normal 8 2 2 3" xfId="747"/>
    <cellStyle name="Normal 8 2 2 3 2" xfId="1996"/>
    <cellStyle name="Normal 8 2 2 3 2 2" xfId="4484"/>
    <cellStyle name="Normal 8 2 2 3 2 2 2" xfId="9740"/>
    <cellStyle name="Normal 8 2 2 3 2 2 2 2" xfId="20008"/>
    <cellStyle name="Normal 8 2 2 3 2 2 2 2 2" xfId="40537"/>
    <cellStyle name="Normal 8 2 2 3 2 2 2 3" xfId="30272"/>
    <cellStyle name="Normal 8 2 2 3 2 2 3" xfId="14752"/>
    <cellStyle name="Normal 8 2 2 3 2 2 3 2" xfId="35281"/>
    <cellStyle name="Normal 8 2 2 3 2 2 4" xfId="25016"/>
    <cellStyle name="Normal 8 2 2 3 2 2 5" xfId="45808"/>
    <cellStyle name="Normal 8 2 2 3 2 3" xfId="7252"/>
    <cellStyle name="Normal 8 2 2 3 2 3 2" xfId="17520"/>
    <cellStyle name="Normal 8 2 2 3 2 3 2 2" xfId="38049"/>
    <cellStyle name="Normal 8 2 2 3 2 3 3" xfId="27784"/>
    <cellStyle name="Normal 8 2 2 3 2 4" xfId="12264"/>
    <cellStyle name="Normal 8 2 2 3 2 4 2" xfId="32793"/>
    <cellStyle name="Normal 8 2 2 3 2 5" xfId="22528"/>
    <cellStyle name="Normal 8 2 2 3 2 6" xfId="43320"/>
    <cellStyle name="Normal 8 2 2 3 3" xfId="3239"/>
    <cellStyle name="Normal 8 2 2 3 3 2" xfId="8495"/>
    <cellStyle name="Normal 8 2 2 3 3 2 2" xfId="18763"/>
    <cellStyle name="Normal 8 2 2 3 3 2 2 2" xfId="39292"/>
    <cellStyle name="Normal 8 2 2 3 3 2 3" xfId="29027"/>
    <cellStyle name="Normal 8 2 2 3 3 3" xfId="13507"/>
    <cellStyle name="Normal 8 2 2 3 3 3 2" xfId="34036"/>
    <cellStyle name="Normal 8 2 2 3 3 4" xfId="23771"/>
    <cellStyle name="Normal 8 2 2 3 3 5" xfId="44563"/>
    <cellStyle name="Normal 8 2 2 3 4" xfId="6007"/>
    <cellStyle name="Normal 8 2 2 3 4 2" xfId="16275"/>
    <cellStyle name="Normal 8 2 2 3 4 2 2" xfId="36804"/>
    <cellStyle name="Normal 8 2 2 3 4 3" xfId="26539"/>
    <cellStyle name="Normal 8 2 2 3 5" xfId="11019"/>
    <cellStyle name="Normal 8 2 2 3 5 2" xfId="31548"/>
    <cellStyle name="Normal 8 2 2 3 6" xfId="21283"/>
    <cellStyle name="Normal 8 2 2 3 7" xfId="42075"/>
    <cellStyle name="Normal 8 2 2 4" xfId="1244"/>
    <cellStyle name="Normal 8 2 2 4 2" xfId="2493"/>
    <cellStyle name="Normal 8 2 2 4 2 2" xfId="4981"/>
    <cellStyle name="Normal 8 2 2 4 2 2 2" xfId="10237"/>
    <cellStyle name="Normal 8 2 2 4 2 2 2 2" xfId="20505"/>
    <cellStyle name="Normal 8 2 2 4 2 2 2 2 2" xfId="41034"/>
    <cellStyle name="Normal 8 2 2 4 2 2 2 3" xfId="30769"/>
    <cellStyle name="Normal 8 2 2 4 2 2 3" xfId="15249"/>
    <cellStyle name="Normal 8 2 2 4 2 2 3 2" xfId="35778"/>
    <cellStyle name="Normal 8 2 2 4 2 2 4" xfId="25513"/>
    <cellStyle name="Normal 8 2 2 4 2 2 5" xfId="46305"/>
    <cellStyle name="Normal 8 2 2 4 2 3" xfId="7749"/>
    <cellStyle name="Normal 8 2 2 4 2 3 2" xfId="18017"/>
    <cellStyle name="Normal 8 2 2 4 2 3 2 2" xfId="38546"/>
    <cellStyle name="Normal 8 2 2 4 2 3 3" xfId="28281"/>
    <cellStyle name="Normal 8 2 2 4 2 4" xfId="12761"/>
    <cellStyle name="Normal 8 2 2 4 2 4 2" xfId="33290"/>
    <cellStyle name="Normal 8 2 2 4 2 5" xfId="23025"/>
    <cellStyle name="Normal 8 2 2 4 2 6" xfId="43817"/>
    <cellStyle name="Normal 8 2 2 4 3" xfId="3736"/>
    <cellStyle name="Normal 8 2 2 4 3 2" xfId="8992"/>
    <cellStyle name="Normal 8 2 2 4 3 2 2" xfId="19260"/>
    <cellStyle name="Normal 8 2 2 4 3 2 2 2" xfId="39789"/>
    <cellStyle name="Normal 8 2 2 4 3 2 3" xfId="29524"/>
    <cellStyle name="Normal 8 2 2 4 3 3" xfId="14004"/>
    <cellStyle name="Normal 8 2 2 4 3 3 2" xfId="34533"/>
    <cellStyle name="Normal 8 2 2 4 3 4" xfId="24268"/>
    <cellStyle name="Normal 8 2 2 4 3 5" xfId="45060"/>
    <cellStyle name="Normal 8 2 2 4 4" xfId="6504"/>
    <cellStyle name="Normal 8 2 2 4 4 2" xfId="16772"/>
    <cellStyle name="Normal 8 2 2 4 4 2 2" xfId="37301"/>
    <cellStyle name="Normal 8 2 2 4 4 3" xfId="27036"/>
    <cellStyle name="Normal 8 2 2 4 5" xfId="11516"/>
    <cellStyle name="Normal 8 2 2 4 5 2" xfId="32045"/>
    <cellStyle name="Normal 8 2 2 4 6" xfId="21780"/>
    <cellStyle name="Normal 8 2 2 4 7" xfId="42572"/>
    <cellStyle name="Normal 8 2 2 5" xfId="1497"/>
    <cellStyle name="Normal 8 2 2 5 2" xfId="3986"/>
    <cellStyle name="Normal 8 2 2 5 2 2" xfId="9242"/>
    <cellStyle name="Normal 8 2 2 5 2 2 2" xfId="19510"/>
    <cellStyle name="Normal 8 2 2 5 2 2 2 2" xfId="40039"/>
    <cellStyle name="Normal 8 2 2 5 2 2 3" xfId="29774"/>
    <cellStyle name="Normal 8 2 2 5 2 3" xfId="14254"/>
    <cellStyle name="Normal 8 2 2 5 2 3 2" xfId="34783"/>
    <cellStyle name="Normal 8 2 2 5 2 4" xfId="24518"/>
    <cellStyle name="Normal 8 2 2 5 2 5" xfId="45310"/>
    <cellStyle name="Normal 8 2 2 5 3" xfId="6754"/>
    <cellStyle name="Normal 8 2 2 5 3 2" xfId="17022"/>
    <cellStyle name="Normal 8 2 2 5 3 2 2" xfId="37551"/>
    <cellStyle name="Normal 8 2 2 5 3 3" xfId="27286"/>
    <cellStyle name="Normal 8 2 2 5 4" xfId="11766"/>
    <cellStyle name="Normal 8 2 2 5 4 2" xfId="32295"/>
    <cellStyle name="Normal 8 2 2 5 5" xfId="22030"/>
    <cellStyle name="Normal 8 2 2 5 6" xfId="42822"/>
    <cellStyle name="Normal 8 2 2 6" xfId="2741"/>
    <cellStyle name="Normal 8 2 2 6 2" xfId="7997"/>
    <cellStyle name="Normal 8 2 2 6 2 2" xfId="18265"/>
    <cellStyle name="Normal 8 2 2 6 2 2 2" xfId="38794"/>
    <cellStyle name="Normal 8 2 2 6 2 3" xfId="28529"/>
    <cellStyle name="Normal 8 2 2 6 3" xfId="13009"/>
    <cellStyle name="Normal 8 2 2 6 3 2" xfId="33538"/>
    <cellStyle name="Normal 8 2 2 6 4" xfId="23273"/>
    <cellStyle name="Normal 8 2 2 6 5" xfId="44065"/>
    <cellStyle name="Normal 8 2 2 7" xfId="5509"/>
    <cellStyle name="Normal 8 2 2 7 2" xfId="15777"/>
    <cellStyle name="Normal 8 2 2 7 2 2" xfId="36306"/>
    <cellStyle name="Normal 8 2 2 7 3" xfId="26041"/>
    <cellStyle name="Normal 8 2 2 7 4" xfId="41577"/>
    <cellStyle name="Normal 8 2 2 8" xfId="5261"/>
    <cellStyle name="Normal 8 2 2 8 2" xfId="15529"/>
    <cellStyle name="Normal 8 2 2 8 2 2" xfId="36058"/>
    <cellStyle name="Normal 8 2 2 8 3" xfId="25793"/>
    <cellStyle name="Normal 8 2 2 9" xfId="10521"/>
    <cellStyle name="Normal 8 2 2 9 2" xfId="31050"/>
    <cellStyle name="Normal 8 2 3" xfId="378"/>
    <cellStyle name="Normal 8 2 3 2" xfId="879"/>
    <cellStyle name="Normal 8 2 3 2 2" xfId="2128"/>
    <cellStyle name="Normal 8 2 3 2 2 2" xfId="4616"/>
    <cellStyle name="Normal 8 2 3 2 2 2 2" xfId="9872"/>
    <cellStyle name="Normal 8 2 3 2 2 2 2 2" xfId="20140"/>
    <cellStyle name="Normal 8 2 3 2 2 2 2 2 2" xfId="40669"/>
    <cellStyle name="Normal 8 2 3 2 2 2 2 3" xfId="30404"/>
    <cellStyle name="Normal 8 2 3 2 2 2 3" xfId="14884"/>
    <cellStyle name="Normal 8 2 3 2 2 2 3 2" xfId="35413"/>
    <cellStyle name="Normal 8 2 3 2 2 2 4" xfId="25148"/>
    <cellStyle name="Normal 8 2 3 2 2 2 5" xfId="45940"/>
    <cellStyle name="Normal 8 2 3 2 2 3" xfId="7384"/>
    <cellStyle name="Normal 8 2 3 2 2 3 2" xfId="17652"/>
    <cellStyle name="Normal 8 2 3 2 2 3 2 2" xfId="38181"/>
    <cellStyle name="Normal 8 2 3 2 2 3 3" xfId="27916"/>
    <cellStyle name="Normal 8 2 3 2 2 4" xfId="12396"/>
    <cellStyle name="Normal 8 2 3 2 2 4 2" xfId="32925"/>
    <cellStyle name="Normal 8 2 3 2 2 5" xfId="22660"/>
    <cellStyle name="Normal 8 2 3 2 2 6" xfId="43452"/>
    <cellStyle name="Normal 8 2 3 2 3" xfId="3371"/>
    <cellStyle name="Normal 8 2 3 2 3 2" xfId="8627"/>
    <cellStyle name="Normal 8 2 3 2 3 2 2" xfId="18895"/>
    <cellStyle name="Normal 8 2 3 2 3 2 2 2" xfId="39424"/>
    <cellStyle name="Normal 8 2 3 2 3 2 3" xfId="29159"/>
    <cellStyle name="Normal 8 2 3 2 3 3" xfId="13639"/>
    <cellStyle name="Normal 8 2 3 2 3 3 2" xfId="34168"/>
    <cellStyle name="Normal 8 2 3 2 3 4" xfId="23903"/>
    <cellStyle name="Normal 8 2 3 2 3 5" xfId="44695"/>
    <cellStyle name="Normal 8 2 3 2 4" xfId="6139"/>
    <cellStyle name="Normal 8 2 3 2 4 2" xfId="16407"/>
    <cellStyle name="Normal 8 2 3 2 4 2 2" xfId="36936"/>
    <cellStyle name="Normal 8 2 3 2 4 3" xfId="26671"/>
    <cellStyle name="Normal 8 2 3 2 5" xfId="11151"/>
    <cellStyle name="Normal 8 2 3 2 5 2" xfId="31680"/>
    <cellStyle name="Normal 8 2 3 2 6" xfId="21415"/>
    <cellStyle name="Normal 8 2 3 2 7" xfId="42207"/>
    <cellStyle name="Normal 8 2 3 3" xfId="1629"/>
    <cellStyle name="Normal 8 2 3 3 2" xfId="4118"/>
    <cellStyle name="Normal 8 2 3 3 2 2" xfId="9374"/>
    <cellStyle name="Normal 8 2 3 3 2 2 2" xfId="19642"/>
    <cellStyle name="Normal 8 2 3 3 2 2 2 2" xfId="40171"/>
    <cellStyle name="Normal 8 2 3 3 2 2 3" xfId="29906"/>
    <cellStyle name="Normal 8 2 3 3 2 3" xfId="14386"/>
    <cellStyle name="Normal 8 2 3 3 2 3 2" xfId="34915"/>
    <cellStyle name="Normal 8 2 3 3 2 4" xfId="24650"/>
    <cellStyle name="Normal 8 2 3 3 2 5" xfId="45442"/>
    <cellStyle name="Normal 8 2 3 3 3" xfId="6886"/>
    <cellStyle name="Normal 8 2 3 3 3 2" xfId="17154"/>
    <cellStyle name="Normal 8 2 3 3 3 2 2" xfId="37683"/>
    <cellStyle name="Normal 8 2 3 3 3 3" xfId="27418"/>
    <cellStyle name="Normal 8 2 3 3 4" xfId="11898"/>
    <cellStyle name="Normal 8 2 3 3 4 2" xfId="32427"/>
    <cellStyle name="Normal 8 2 3 3 5" xfId="22162"/>
    <cellStyle name="Normal 8 2 3 3 6" xfId="42954"/>
    <cellStyle name="Normal 8 2 3 4" xfId="2873"/>
    <cellStyle name="Normal 8 2 3 4 2" xfId="8129"/>
    <cellStyle name="Normal 8 2 3 4 2 2" xfId="18397"/>
    <cellStyle name="Normal 8 2 3 4 2 2 2" xfId="38926"/>
    <cellStyle name="Normal 8 2 3 4 2 3" xfId="28661"/>
    <cellStyle name="Normal 8 2 3 4 3" xfId="13141"/>
    <cellStyle name="Normal 8 2 3 4 3 2" xfId="33670"/>
    <cellStyle name="Normal 8 2 3 4 4" xfId="23405"/>
    <cellStyle name="Normal 8 2 3 4 5" xfId="44197"/>
    <cellStyle name="Normal 8 2 3 5" xfId="5641"/>
    <cellStyle name="Normal 8 2 3 5 2" xfId="15909"/>
    <cellStyle name="Normal 8 2 3 5 2 2" xfId="36438"/>
    <cellStyle name="Normal 8 2 3 5 3" xfId="26173"/>
    <cellStyle name="Normal 8 2 3 6" xfId="10653"/>
    <cellStyle name="Normal 8 2 3 6 2" xfId="31182"/>
    <cellStyle name="Normal 8 2 3 7" xfId="20917"/>
    <cellStyle name="Normal 8 2 3 8" xfId="41709"/>
    <cellStyle name="Normal 8 2 4" xfId="630"/>
    <cellStyle name="Normal 8 2 4 2" xfId="1879"/>
    <cellStyle name="Normal 8 2 4 2 2" xfId="4367"/>
    <cellStyle name="Normal 8 2 4 2 2 2" xfId="9623"/>
    <cellStyle name="Normal 8 2 4 2 2 2 2" xfId="19891"/>
    <cellStyle name="Normal 8 2 4 2 2 2 2 2" xfId="40420"/>
    <cellStyle name="Normal 8 2 4 2 2 2 3" xfId="30155"/>
    <cellStyle name="Normal 8 2 4 2 2 3" xfId="14635"/>
    <cellStyle name="Normal 8 2 4 2 2 3 2" xfId="35164"/>
    <cellStyle name="Normal 8 2 4 2 2 4" xfId="24899"/>
    <cellStyle name="Normal 8 2 4 2 2 5" xfId="45691"/>
    <cellStyle name="Normal 8 2 4 2 3" xfId="7135"/>
    <cellStyle name="Normal 8 2 4 2 3 2" xfId="17403"/>
    <cellStyle name="Normal 8 2 4 2 3 2 2" xfId="37932"/>
    <cellStyle name="Normal 8 2 4 2 3 3" xfId="27667"/>
    <cellStyle name="Normal 8 2 4 2 4" xfId="12147"/>
    <cellStyle name="Normal 8 2 4 2 4 2" xfId="32676"/>
    <cellStyle name="Normal 8 2 4 2 5" xfId="22411"/>
    <cellStyle name="Normal 8 2 4 2 6" xfId="43203"/>
    <cellStyle name="Normal 8 2 4 3" xfId="3122"/>
    <cellStyle name="Normal 8 2 4 3 2" xfId="8378"/>
    <cellStyle name="Normal 8 2 4 3 2 2" xfId="18646"/>
    <cellStyle name="Normal 8 2 4 3 2 2 2" xfId="39175"/>
    <cellStyle name="Normal 8 2 4 3 2 3" xfId="28910"/>
    <cellStyle name="Normal 8 2 4 3 3" xfId="13390"/>
    <cellStyle name="Normal 8 2 4 3 3 2" xfId="33919"/>
    <cellStyle name="Normal 8 2 4 3 4" xfId="23654"/>
    <cellStyle name="Normal 8 2 4 3 5" xfId="44446"/>
    <cellStyle name="Normal 8 2 4 4" xfId="5890"/>
    <cellStyle name="Normal 8 2 4 4 2" xfId="16158"/>
    <cellStyle name="Normal 8 2 4 4 2 2" xfId="36687"/>
    <cellStyle name="Normal 8 2 4 4 3" xfId="26422"/>
    <cellStyle name="Normal 8 2 4 5" xfId="10902"/>
    <cellStyle name="Normal 8 2 4 5 2" xfId="31431"/>
    <cellStyle name="Normal 8 2 4 6" xfId="21166"/>
    <cellStyle name="Normal 8 2 4 7" xfId="41958"/>
    <cellStyle name="Normal 8 2 5" xfId="1127"/>
    <cellStyle name="Normal 8 2 5 2" xfId="2376"/>
    <cellStyle name="Normal 8 2 5 2 2" xfId="4864"/>
    <cellStyle name="Normal 8 2 5 2 2 2" xfId="10120"/>
    <cellStyle name="Normal 8 2 5 2 2 2 2" xfId="20388"/>
    <cellStyle name="Normal 8 2 5 2 2 2 2 2" xfId="40917"/>
    <cellStyle name="Normal 8 2 5 2 2 2 3" xfId="30652"/>
    <cellStyle name="Normal 8 2 5 2 2 3" xfId="15132"/>
    <cellStyle name="Normal 8 2 5 2 2 3 2" xfId="35661"/>
    <cellStyle name="Normal 8 2 5 2 2 4" xfId="25396"/>
    <cellStyle name="Normal 8 2 5 2 2 5" xfId="46188"/>
    <cellStyle name="Normal 8 2 5 2 3" xfId="7632"/>
    <cellStyle name="Normal 8 2 5 2 3 2" xfId="17900"/>
    <cellStyle name="Normal 8 2 5 2 3 2 2" xfId="38429"/>
    <cellStyle name="Normal 8 2 5 2 3 3" xfId="28164"/>
    <cellStyle name="Normal 8 2 5 2 4" xfId="12644"/>
    <cellStyle name="Normal 8 2 5 2 4 2" xfId="33173"/>
    <cellStyle name="Normal 8 2 5 2 5" xfId="22908"/>
    <cellStyle name="Normal 8 2 5 2 6" xfId="43700"/>
    <cellStyle name="Normal 8 2 5 3" xfId="3619"/>
    <cellStyle name="Normal 8 2 5 3 2" xfId="8875"/>
    <cellStyle name="Normal 8 2 5 3 2 2" xfId="19143"/>
    <cellStyle name="Normal 8 2 5 3 2 2 2" xfId="39672"/>
    <cellStyle name="Normal 8 2 5 3 2 3" xfId="29407"/>
    <cellStyle name="Normal 8 2 5 3 3" xfId="13887"/>
    <cellStyle name="Normal 8 2 5 3 3 2" xfId="34416"/>
    <cellStyle name="Normal 8 2 5 3 4" xfId="24151"/>
    <cellStyle name="Normal 8 2 5 3 5" xfId="44943"/>
    <cellStyle name="Normal 8 2 5 4" xfId="6387"/>
    <cellStyle name="Normal 8 2 5 4 2" xfId="16655"/>
    <cellStyle name="Normal 8 2 5 4 2 2" xfId="37184"/>
    <cellStyle name="Normal 8 2 5 4 3" xfId="26919"/>
    <cellStyle name="Normal 8 2 5 5" xfId="11399"/>
    <cellStyle name="Normal 8 2 5 5 2" xfId="31928"/>
    <cellStyle name="Normal 8 2 5 6" xfId="21663"/>
    <cellStyle name="Normal 8 2 5 7" xfId="42455"/>
    <cellStyle name="Normal 8 2 6" xfId="1380"/>
    <cellStyle name="Normal 8 2 6 2" xfId="3869"/>
    <cellStyle name="Normal 8 2 6 2 2" xfId="9125"/>
    <cellStyle name="Normal 8 2 6 2 2 2" xfId="19393"/>
    <cellStyle name="Normal 8 2 6 2 2 2 2" xfId="39922"/>
    <cellStyle name="Normal 8 2 6 2 2 3" xfId="29657"/>
    <cellStyle name="Normal 8 2 6 2 3" xfId="14137"/>
    <cellStyle name="Normal 8 2 6 2 3 2" xfId="34666"/>
    <cellStyle name="Normal 8 2 6 2 4" xfId="24401"/>
    <cellStyle name="Normal 8 2 6 2 5" xfId="45193"/>
    <cellStyle name="Normal 8 2 6 3" xfId="6637"/>
    <cellStyle name="Normal 8 2 6 3 2" xfId="16905"/>
    <cellStyle name="Normal 8 2 6 3 2 2" xfId="37434"/>
    <cellStyle name="Normal 8 2 6 3 3" xfId="27169"/>
    <cellStyle name="Normal 8 2 6 4" xfId="11649"/>
    <cellStyle name="Normal 8 2 6 4 2" xfId="32178"/>
    <cellStyle name="Normal 8 2 6 5" xfId="21913"/>
    <cellStyle name="Normal 8 2 6 6" xfId="42705"/>
    <cellStyle name="Normal 8 2 7" xfId="2624"/>
    <cellStyle name="Normal 8 2 7 2" xfId="7880"/>
    <cellStyle name="Normal 8 2 7 2 2" xfId="18148"/>
    <cellStyle name="Normal 8 2 7 2 2 2" xfId="38677"/>
    <cellStyle name="Normal 8 2 7 2 3" xfId="28412"/>
    <cellStyle name="Normal 8 2 7 3" xfId="12892"/>
    <cellStyle name="Normal 8 2 7 3 2" xfId="33421"/>
    <cellStyle name="Normal 8 2 7 4" xfId="23156"/>
    <cellStyle name="Normal 8 2 7 5" xfId="43948"/>
    <cellStyle name="Normal 8 2 8" xfId="5392"/>
    <cellStyle name="Normal 8 2 8 2" xfId="15660"/>
    <cellStyle name="Normal 8 2 8 2 2" xfId="36189"/>
    <cellStyle name="Normal 8 2 8 3" xfId="25924"/>
    <cellStyle name="Normal 8 2 8 4" xfId="41460"/>
    <cellStyle name="Normal 8 2 9" xfId="5144"/>
    <cellStyle name="Normal 8 2 9 2" xfId="15412"/>
    <cellStyle name="Normal 8 2 9 2 2" xfId="35941"/>
    <cellStyle name="Normal 8 2 9 3" xfId="25676"/>
    <cellStyle name="Normal 8 3" xfId="182"/>
    <cellStyle name="Normal 8 3 10" xfId="20725"/>
    <cellStyle name="Normal 8 3 11" xfId="41269"/>
    <cellStyle name="Normal 8 3 2" xfId="435"/>
    <cellStyle name="Normal 8 3 2 2" xfId="936"/>
    <cellStyle name="Normal 8 3 2 2 2" xfId="2185"/>
    <cellStyle name="Normal 8 3 2 2 2 2" xfId="4673"/>
    <cellStyle name="Normal 8 3 2 2 2 2 2" xfId="9929"/>
    <cellStyle name="Normal 8 3 2 2 2 2 2 2" xfId="20197"/>
    <cellStyle name="Normal 8 3 2 2 2 2 2 2 2" xfId="40726"/>
    <cellStyle name="Normal 8 3 2 2 2 2 2 3" xfId="30461"/>
    <cellStyle name="Normal 8 3 2 2 2 2 3" xfId="14941"/>
    <cellStyle name="Normal 8 3 2 2 2 2 3 2" xfId="35470"/>
    <cellStyle name="Normal 8 3 2 2 2 2 4" xfId="25205"/>
    <cellStyle name="Normal 8 3 2 2 2 2 5" xfId="45997"/>
    <cellStyle name="Normal 8 3 2 2 2 3" xfId="7441"/>
    <cellStyle name="Normal 8 3 2 2 2 3 2" xfId="17709"/>
    <cellStyle name="Normal 8 3 2 2 2 3 2 2" xfId="38238"/>
    <cellStyle name="Normal 8 3 2 2 2 3 3" xfId="27973"/>
    <cellStyle name="Normal 8 3 2 2 2 4" xfId="12453"/>
    <cellStyle name="Normal 8 3 2 2 2 4 2" xfId="32982"/>
    <cellStyle name="Normal 8 3 2 2 2 5" xfId="22717"/>
    <cellStyle name="Normal 8 3 2 2 2 6" xfId="43509"/>
    <cellStyle name="Normal 8 3 2 2 3" xfId="3428"/>
    <cellStyle name="Normal 8 3 2 2 3 2" xfId="8684"/>
    <cellStyle name="Normal 8 3 2 2 3 2 2" xfId="18952"/>
    <cellStyle name="Normal 8 3 2 2 3 2 2 2" xfId="39481"/>
    <cellStyle name="Normal 8 3 2 2 3 2 3" xfId="29216"/>
    <cellStyle name="Normal 8 3 2 2 3 3" xfId="13696"/>
    <cellStyle name="Normal 8 3 2 2 3 3 2" xfId="34225"/>
    <cellStyle name="Normal 8 3 2 2 3 4" xfId="23960"/>
    <cellStyle name="Normal 8 3 2 2 3 5" xfId="44752"/>
    <cellStyle name="Normal 8 3 2 2 4" xfId="6196"/>
    <cellStyle name="Normal 8 3 2 2 4 2" xfId="16464"/>
    <cellStyle name="Normal 8 3 2 2 4 2 2" xfId="36993"/>
    <cellStyle name="Normal 8 3 2 2 4 3" xfId="26728"/>
    <cellStyle name="Normal 8 3 2 2 5" xfId="11208"/>
    <cellStyle name="Normal 8 3 2 2 5 2" xfId="31737"/>
    <cellStyle name="Normal 8 3 2 2 6" xfId="21472"/>
    <cellStyle name="Normal 8 3 2 2 7" xfId="42264"/>
    <cellStyle name="Normal 8 3 2 3" xfId="1686"/>
    <cellStyle name="Normal 8 3 2 3 2" xfId="4175"/>
    <cellStyle name="Normal 8 3 2 3 2 2" xfId="9431"/>
    <cellStyle name="Normal 8 3 2 3 2 2 2" xfId="19699"/>
    <cellStyle name="Normal 8 3 2 3 2 2 2 2" xfId="40228"/>
    <cellStyle name="Normal 8 3 2 3 2 2 3" xfId="29963"/>
    <cellStyle name="Normal 8 3 2 3 2 3" xfId="14443"/>
    <cellStyle name="Normal 8 3 2 3 2 3 2" xfId="34972"/>
    <cellStyle name="Normal 8 3 2 3 2 4" xfId="24707"/>
    <cellStyle name="Normal 8 3 2 3 2 5" xfId="45499"/>
    <cellStyle name="Normal 8 3 2 3 3" xfId="6943"/>
    <cellStyle name="Normal 8 3 2 3 3 2" xfId="17211"/>
    <cellStyle name="Normal 8 3 2 3 3 2 2" xfId="37740"/>
    <cellStyle name="Normal 8 3 2 3 3 3" xfId="27475"/>
    <cellStyle name="Normal 8 3 2 3 4" xfId="11955"/>
    <cellStyle name="Normal 8 3 2 3 4 2" xfId="32484"/>
    <cellStyle name="Normal 8 3 2 3 5" xfId="22219"/>
    <cellStyle name="Normal 8 3 2 3 6" xfId="43011"/>
    <cellStyle name="Normal 8 3 2 4" xfId="2930"/>
    <cellStyle name="Normal 8 3 2 4 2" xfId="8186"/>
    <cellStyle name="Normal 8 3 2 4 2 2" xfId="18454"/>
    <cellStyle name="Normal 8 3 2 4 2 2 2" xfId="38983"/>
    <cellStyle name="Normal 8 3 2 4 2 3" xfId="28718"/>
    <cellStyle name="Normal 8 3 2 4 3" xfId="13198"/>
    <cellStyle name="Normal 8 3 2 4 3 2" xfId="33727"/>
    <cellStyle name="Normal 8 3 2 4 4" xfId="23462"/>
    <cellStyle name="Normal 8 3 2 4 5" xfId="44254"/>
    <cellStyle name="Normal 8 3 2 5" xfId="5698"/>
    <cellStyle name="Normal 8 3 2 5 2" xfId="15966"/>
    <cellStyle name="Normal 8 3 2 5 2 2" xfId="36495"/>
    <cellStyle name="Normal 8 3 2 5 3" xfId="26230"/>
    <cellStyle name="Normal 8 3 2 6" xfId="10710"/>
    <cellStyle name="Normal 8 3 2 6 2" xfId="31239"/>
    <cellStyle name="Normal 8 3 2 7" xfId="20974"/>
    <cellStyle name="Normal 8 3 2 8" xfId="41766"/>
    <cellStyle name="Normal 8 3 3" xfId="687"/>
    <cellStyle name="Normal 8 3 3 2" xfId="1936"/>
    <cellStyle name="Normal 8 3 3 2 2" xfId="4424"/>
    <cellStyle name="Normal 8 3 3 2 2 2" xfId="9680"/>
    <cellStyle name="Normal 8 3 3 2 2 2 2" xfId="19948"/>
    <cellStyle name="Normal 8 3 3 2 2 2 2 2" xfId="40477"/>
    <cellStyle name="Normal 8 3 3 2 2 2 3" xfId="30212"/>
    <cellStyle name="Normal 8 3 3 2 2 3" xfId="14692"/>
    <cellStyle name="Normal 8 3 3 2 2 3 2" xfId="35221"/>
    <cellStyle name="Normal 8 3 3 2 2 4" xfId="24956"/>
    <cellStyle name="Normal 8 3 3 2 2 5" xfId="45748"/>
    <cellStyle name="Normal 8 3 3 2 3" xfId="7192"/>
    <cellStyle name="Normal 8 3 3 2 3 2" xfId="17460"/>
    <cellStyle name="Normal 8 3 3 2 3 2 2" xfId="37989"/>
    <cellStyle name="Normal 8 3 3 2 3 3" xfId="27724"/>
    <cellStyle name="Normal 8 3 3 2 4" xfId="12204"/>
    <cellStyle name="Normal 8 3 3 2 4 2" xfId="32733"/>
    <cellStyle name="Normal 8 3 3 2 5" xfId="22468"/>
    <cellStyle name="Normal 8 3 3 2 6" xfId="43260"/>
    <cellStyle name="Normal 8 3 3 3" xfId="3179"/>
    <cellStyle name="Normal 8 3 3 3 2" xfId="8435"/>
    <cellStyle name="Normal 8 3 3 3 2 2" xfId="18703"/>
    <cellStyle name="Normal 8 3 3 3 2 2 2" xfId="39232"/>
    <cellStyle name="Normal 8 3 3 3 2 3" xfId="28967"/>
    <cellStyle name="Normal 8 3 3 3 3" xfId="13447"/>
    <cellStyle name="Normal 8 3 3 3 3 2" xfId="33976"/>
    <cellStyle name="Normal 8 3 3 3 4" xfId="23711"/>
    <cellStyle name="Normal 8 3 3 3 5" xfId="44503"/>
    <cellStyle name="Normal 8 3 3 4" xfId="5947"/>
    <cellStyle name="Normal 8 3 3 4 2" xfId="16215"/>
    <cellStyle name="Normal 8 3 3 4 2 2" xfId="36744"/>
    <cellStyle name="Normal 8 3 3 4 3" xfId="26479"/>
    <cellStyle name="Normal 8 3 3 5" xfId="10959"/>
    <cellStyle name="Normal 8 3 3 5 2" xfId="31488"/>
    <cellStyle name="Normal 8 3 3 6" xfId="21223"/>
    <cellStyle name="Normal 8 3 3 7" xfId="42015"/>
    <cellStyle name="Normal 8 3 4" xfId="1184"/>
    <cellStyle name="Normal 8 3 4 2" xfId="2433"/>
    <cellStyle name="Normal 8 3 4 2 2" xfId="4921"/>
    <cellStyle name="Normal 8 3 4 2 2 2" xfId="10177"/>
    <cellStyle name="Normal 8 3 4 2 2 2 2" xfId="20445"/>
    <cellStyle name="Normal 8 3 4 2 2 2 2 2" xfId="40974"/>
    <cellStyle name="Normal 8 3 4 2 2 2 3" xfId="30709"/>
    <cellStyle name="Normal 8 3 4 2 2 3" xfId="15189"/>
    <cellStyle name="Normal 8 3 4 2 2 3 2" xfId="35718"/>
    <cellStyle name="Normal 8 3 4 2 2 4" xfId="25453"/>
    <cellStyle name="Normal 8 3 4 2 2 5" xfId="46245"/>
    <cellStyle name="Normal 8 3 4 2 3" xfId="7689"/>
    <cellStyle name="Normal 8 3 4 2 3 2" xfId="17957"/>
    <cellStyle name="Normal 8 3 4 2 3 2 2" xfId="38486"/>
    <cellStyle name="Normal 8 3 4 2 3 3" xfId="28221"/>
    <cellStyle name="Normal 8 3 4 2 4" xfId="12701"/>
    <cellStyle name="Normal 8 3 4 2 4 2" xfId="33230"/>
    <cellStyle name="Normal 8 3 4 2 5" xfId="22965"/>
    <cellStyle name="Normal 8 3 4 2 6" xfId="43757"/>
    <cellStyle name="Normal 8 3 4 3" xfId="3676"/>
    <cellStyle name="Normal 8 3 4 3 2" xfId="8932"/>
    <cellStyle name="Normal 8 3 4 3 2 2" xfId="19200"/>
    <cellStyle name="Normal 8 3 4 3 2 2 2" xfId="39729"/>
    <cellStyle name="Normal 8 3 4 3 2 3" xfId="29464"/>
    <cellStyle name="Normal 8 3 4 3 3" xfId="13944"/>
    <cellStyle name="Normal 8 3 4 3 3 2" xfId="34473"/>
    <cellStyle name="Normal 8 3 4 3 4" xfId="24208"/>
    <cellStyle name="Normal 8 3 4 3 5" xfId="45000"/>
    <cellStyle name="Normal 8 3 4 4" xfId="6444"/>
    <cellStyle name="Normal 8 3 4 4 2" xfId="16712"/>
    <cellStyle name="Normal 8 3 4 4 2 2" xfId="37241"/>
    <cellStyle name="Normal 8 3 4 4 3" xfId="26976"/>
    <cellStyle name="Normal 8 3 4 5" xfId="11456"/>
    <cellStyle name="Normal 8 3 4 5 2" xfId="31985"/>
    <cellStyle name="Normal 8 3 4 6" xfId="21720"/>
    <cellStyle name="Normal 8 3 4 7" xfId="42512"/>
    <cellStyle name="Normal 8 3 5" xfId="1437"/>
    <cellStyle name="Normal 8 3 5 2" xfId="3926"/>
    <cellStyle name="Normal 8 3 5 2 2" xfId="9182"/>
    <cellStyle name="Normal 8 3 5 2 2 2" xfId="19450"/>
    <cellStyle name="Normal 8 3 5 2 2 2 2" xfId="39979"/>
    <cellStyle name="Normal 8 3 5 2 2 3" xfId="29714"/>
    <cellStyle name="Normal 8 3 5 2 3" xfId="14194"/>
    <cellStyle name="Normal 8 3 5 2 3 2" xfId="34723"/>
    <cellStyle name="Normal 8 3 5 2 4" xfId="24458"/>
    <cellStyle name="Normal 8 3 5 2 5" xfId="45250"/>
    <cellStyle name="Normal 8 3 5 3" xfId="6694"/>
    <cellStyle name="Normal 8 3 5 3 2" xfId="16962"/>
    <cellStyle name="Normal 8 3 5 3 2 2" xfId="37491"/>
    <cellStyle name="Normal 8 3 5 3 3" xfId="27226"/>
    <cellStyle name="Normal 8 3 5 4" xfId="11706"/>
    <cellStyle name="Normal 8 3 5 4 2" xfId="32235"/>
    <cellStyle name="Normal 8 3 5 5" xfId="21970"/>
    <cellStyle name="Normal 8 3 5 6" xfId="42762"/>
    <cellStyle name="Normal 8 3 6" xfId="2681"/>
    <cellStyle name="Normal 8 3 6 2" xfId="7937"/>
    <cellStyle name="Normal 8 3 6 2 2" xfId="18205"/>
    <cellStyle name="Normal 8 3 6 2 2 2" xfId="38734"/>
    <cellStyle name="Normal 8 3 6 2 3" xfId="28469"/>
    <cellStyle name="Normal 8 3 6 3" xfId="12949"/>
    <cellStyle name="Normal 8 3 6 3 2" xfId="33478"/>
    <cellStyle name="Normal 8 3 6 4" xfId="23213"/>
    <cellStyle name="Normal 8 3 6 5" xfId="44005"/>
    <cellStyle name="Normal 8 3 7" xfId="5449"/>
    <cellStyle name="Normal 8 3 7 2" xfId="15717"/>
    <cellStyle name="Normal 8 3 7 2 2" xfId="36246"/>
    <cellStyle name="Normal 8 3 7 3" xfId="25981"/>
    <cellStyle name="Normal 8 3 7 4" xfId="41517"/>
    <cellStyle name="Normal 8 3 8" xfId="5201"/>
    <cellStyle name="Normal 8 3 8 2" xfId="15469"/>
    <cellStyle name="Normal 8 3 8 2 2" xfId="35998"/>
    <cellStyle name="Normal 8 3 8 3" xfId="25733"/>
    <cellStyle name="Normal 8 3 9" xfId="10461"/>
    <cellStyle name="Normal 8 3 9 2" xfId="30990"/>
    <cellStyle name="Normal 8 4" xfId="318"/>
    <cellStyle name="Normal 8 4 2" xfId="819"/>
    <cellStyle name="Normal 8 4 2 2" xfId="2068"/>
    <cellStyle name="Normal 8 4 2 2 2" xfId="4556"/>
    <cellStyle name="Normal 8 4 2 2 2 2" xfId="9812"/>
    <cellStyle name="Normal 8 4 2 2 2 2 2" xfId="20080"/>
    <cellStyle name="Normal 8 4 2 2 2 2 2 2" xfId="40609"/>
    <cellStyle name="Normal 8 4 2 2 2 2 3" xfId="30344"/>
    <cellStyle name="Normal 8 4 2 2 2 3" xfId="14824"/>
    <cellStyle name="Normal 8 4 2 2 2 3 2" xfId="35353"/>
    <cellStyle name="Normal 8 4 2 2 2 4" xfId="25088"/>
    <cellStyle name="Normal 8 4 2 2 2 5" xfId="45880"/>
    <cellStyle name="Normal 8 4 2 2 3" xfId="7324"/>
    <cellStyle name="Normal 8 4 2 2 3 2" xfId="17592"/>
    <cellStyle name="Normal 8 4 2 2 3 2 2" xfId="38121"/>
    <cellStyle name="Normal 8 4 2 2 3 3" xfId="27856"/>
    <cellStyle name="Normal 8 4 2 2 4" xfId="12336"/>
    <cellStyle name="Normal 8 4 2 2 4 2" xfId="32865"/>
    <cellStyle name="Normal 8 4 2 2 5" xfId="22600"/>
    <cellStyle name="Normal 8 4 2 2 6" xfId="43392"/>
    <cellStyle name="Normal 8 4 2 3" xfId="3311"/>
    <cellStyle name="Normal 8 4 2 3 2" xfId="8567"/>
    <cellStyle name="Normal 8 4 2 3 2 2" xfId="18835"/>
    <cellStyle name="Normal 8 4 2 3 2 2 2" xfId="39364"/>
    <cellStyle name="Normal 8 4 2 3 2 3" xfId="29099"/>
    <cellStyle name="Normal 8 4 2 3 3" xfId="13579"/>
    <cellStyle name="Normal 8 4 2 3 3 2" xfId="34108"/>
    <cellStyle name="Normal 8 4 2 3 4" xfId="23843"/>
    <cellStyle name="Normal 8 4 2 3 5" xfId="44635"/>
    <cellStyle name="Normal 8 4 2 4" xfId="6079"/>
    <cellStyle name="Normal 8 4 2 4 2" xfId="16347"/>
    <cellStyle name="Normal 8 4 2 4 2 2" xfId="36876"/>
    <cellStyle name="Normal 8 4 2 4 3" xfId="26611"/>
    <cellStyle name="Normal 8 4 2 5" xfId="11091"/>
    <cellStyle name="Normal 8 4 2 5 2" xfId="31620"/>
    <cellStyle name="Normal 8 4 2 6" xfId="21355"/>
    <cellStyle name="Normal 8 4 2 7" xfId="42147"/>
    <cellStyle name="Normal 8 4 3" xfId="1569"/>
    <cellStyle name="Normal 8 4 3 2" xfId="4058"/>
    <cellStyle name="Normal 8 4 3 2 2" xfId="9314"/>
    <cellStyle name="Normal 8 4 3 2 2 2" xfId="19582"/>
    <cellStyle name="Normal 8 4 3 2 2 2 2" xfId="40111"/>
    <cellStyle name="Normal 8 4 3 2 2 3" xfId="29846"/>
    <cellStyle name="Normal 8 4 3 2 3" xfId="14326"/>
    <cellStyle name="Normal 8 4 3 2 3 2" xfId="34855"/>
    <cellStyle name="Normal 8 4 3 2 4" xfId="24590"/>
    <cellStyle name="Normal 8 4 3 2 5" xfId="45382"/>
    <cellStyle name="Normal 8 4 3 3" xfId="6826"/>
    <cellStyle name="Normal 8 4 3 3 2" xfId="17094"/>
    <cellStyle name="Normal 8 4 3 3 2 2" xfId="37623"/>
    <cellStyle name="Normal 8 4 3 3 3" xfId="27358"/>
    <cellStyle name="Normal 8 4 3 4" xfId="11838"/>
    <cellStyle name="Normal 8 4 3 4 2" xfId="32367"/>
    <cellStyle name="Normal 8 4 3 5" xfId="22102"/>
    <cellStyle name="Normal 8 4 3 6" xfId="42894"/>
    <cellStyle name="Normal 8 4 4" xfId="2813"/>
    <cellStyle name="Normal 8 4 4 2" xfId="8069"/>
    <cellStyle name="Normal 8 4 4 2 2" xfId="18337"/>
    <cellStyle name="Normal 8 4 4 2 2 2" xfId="38866"/>
    <cellStyle name="Normal 8 4 4 2 3" xfId="28601"/>
    <cellStyle name="Normal 8 4 4 3" xfId="13081"/>
    <cellStyle name="Normal 8 4 4 3 2" xfId="33610"/>
    <cellStyle name="Normal 8 4 4 4" xfId="23345"/>
    <cellStyle name="Normal 8 4 4 5" xfId="44137"/>
    <cellStyle name="Normal 8 4 5" xfId="5581"/>
    <cellStyle name="Normal 8 4 5 2" xfId="15849"/>
    <cellStyle name="Normal 8 4 5 2 2" xfId="36378"/>
    <cellStyle name="Normal 8 4 5 3" xfId="26113"/>
    <cellStyle name="Normal 8 4 6" xfId="10593"/>
    <cellStyle name="Normal 8 4 6 2" xfId="31122"/>
    <cellStyle name="Normal 8 4 7" xfId="20857"/>
    <cellStyle name="Normal 8 4 8" xfId="41649"/>
    <cellStyle name="Normal 8 5" xfId="570"/>
    <cellStyle name="Normal 8 5 2" xfId="1819"/>
    <cellStyle name="Normal 8 5 2 2" xfId="4307"/>
    <cellStyle name="Normal 8 5 2 2 2" xfId="9563"/>
    <cellStyle name="Normal 8 5 2 2 2 2" xfId="19831"/>
    <cellStyle name="Normal 8 5 2 2 2 2 2" xfId="40360"/>
    <cellStyle name="Normal 8 5 2 2 2 3" xfId="30095"/>
    <cellStyle name="Normal 8 5 2 2 3" xfId="14575"/>
    <cellStyle name="Normal 8 5 2 2 3 2" xfId="35104"/>
    <cellStyle name="Normal 8 5 2 2 4" xfId="24839"/>
    <cellStyle name="Normal 8 5 2 2 5" xfId="45631"/>
    <cellStyle name="Normal 8 5 2 3" xfId="7075"/>
    <cellStyle name="Normal 8 5 2 3 2" xfId="17343"/>
    <cellStyle name="Normal 8 5 2 3 2 2" xfId="37872"/>
    <cellStyle name="Normal 8 5 2 3 3" xfId="27607"/>
    <cellStyle name="Normal 8 5 2 4" xfId="12087"/>
    <cellStyle name="Normal 8 5 2 4 2" xfId="32616"/>
    <cellStyle name="Normal 8 5 2 5" xfId="22351"/>
    <cellStyle name="Normal 8 5 2 6" xfId="43143"/>
    <cellStyle name="Normal 8 5 3" xfId="3062"/>
    <cellStyle name="Normal 8 5 3 2" xfId="8318"/>
    <cellStyle name="Normal 8 5 3 2 2" xfId="18586"/>
    <cellStyle name="Normal 8 5 3 2 2 2" xfId="39115"/>
    <cellStyle name="Normal 8 5 3 2 3" xfId="28850"/>
    <cellStyle name="Normal 8 5 3 3" xfId="13330"/>
    <cellStyle name="Normal 8 5 3 3 2" xfId="33859"/>
    <cellStyle name="Normal 8 5 3 4" xfId="23594"/>
    <cellStyle name="Normal 8 5 3 5" xfId="44386"/>
    <cellStyle name="Normal 8 5 4" xfId="5830"/>
    <cellStyle name="Normal 8 5 4 2" xfId="16098"/>
    <cellStyle name="Normal 8 5 4 2 2" xfId="36627"/>
    <cellStyle name="Normal 8 5 4 3" xfId="26362"/>
    <cellStyle name="Normal 8 5 5" xfId="10842"/>
    <cellStyle name="Normal 8 5 5 2" xfId="31371"/>
    <cellStyle name="Normal 8 5 6" xfId="21106"/>
    <cellStyle name="Normal 8 5 7" xfId="41898"/>
    <cellStyle name="Normal 8 6" xfId="1067"/>
    <cellStyle name="Normal 8 6 2" xfId="2316"/>
    <cellStyle name="Normal 8 6 2 2" xfId="4804"/>
    <cellStyle name="Normal 8 6 2 2 2" xfId="10060"/>
    <cellStyle name="Normal 8 6 2 2 2 2" xfId="20328"/>
    <cellStyle name="Normal 8 6 2 2 2 2 2" xfId="40857"/>
    <cellStyle name="Normal 8 6 2 2 2 3" xfId="30592"/>
    <cellStyle name="Normal 8 6 2 2 3" xfId="15072"/>
    <cellStyle name="Normal 8 6 2 2 3 2" xfId="35601"/>
    <cellStyle name="Normal 8 6 2 2 4" xfId="25336"/>
    <cellStyle name="Normal 8 6 2 2 5" xfId="46128"/>
    <cellStyle name="Normal 8 6 2 3" xfId="7572"/>
    <cellStyle name="Normal 8 6 2 3 2" xfId="17840"/>
    <cellStyle name="Normal 8 6 2 3 2 2" xfId="38369"/>
    <cellStyle name="Normal 8 6 2 3 3" xfId="28104"/>
    <cellStyle name="Normal 8 6 2 4" xfId="12584"/>
    <cellStyle name="Normal 8 6 2 4 2" xfId="33113"/>
    <cellStyle name="Normal 8 6 2 5" xfId="22848"/>
    <cellStyle name="Normal 8 6 2 6" xfId="43640"/>
    <cellStyle name="Normal 8 6 3" xfId="3559"/>
    <cellStyle name="Normal 8 6 3 2" xfId="8815"/>
    <cellStyle name="Normal 8 6 3 2 2" xfId="19083"/>
    <cellStyle name="Normal 8 6 3 2 2 2" xfId="39612"/>
    <cellStyle name="Normal 8 6 3 2 3" xfId="29347"/>
    <cellStyle name="Normal 8 6 3 3" xfId="13827"/>
    <cellStyle name="Normal 8 6 3 3 2" xfId="34356"/>
    <cellStyle name="Normal 8 6 3 4" xfId="24091"/>
    <cellStyle name="Normal 8 6 3 5" xfId="44883"/>
    <cellStyle name="Normal 8 6 4" xfId="6327"/>
    <cellStyle name="Normal 8 6 4 2" xfId="16595"/>
    <cellStyle name="Normal 8 6 4 2 2" xfId="37124"/>
    <cellStyle name="Normal 8 6 4 3" xfId="26859"/>
    <cellStyle name="Normal 8 6 5" xfId="11339"/>
    <cellStyle name="Normal 8 6 5 2" xfId="31868"/>
    <cellStyle name="Normal 8 6 6" xfId="21603"/>
    <cellStyle name="Normal 8 6 7" xfId="42395"/>
    <cellStyle name="Normal 8 7" xfId="1320"/>
    <cellStyle name="Normal 8 7 2" xfId="3809"/>
    <cellStyle name="Normal 8 7 2 2" xfId="9065"/>
    <cellStyle name="Normal 8 7 2 2 2" xfId="19333"/>
    <cellStyle name="Normal 8 7 2 2 2 2" xfId="39862"/>
    <cellStyle name="Normal 8 7 2 2 3" xfId="29597"/>
    <cellStyle name="Normal 8 7 2 3" xfId="14077"/>
    <cellStyle name="Normal 8 7 2 3 2" xfId="34606"/>
    <cellStyle name="Normal 8 7 2 4" xfId="24341"/>
    <cellStyle name="Normal 8 7 2 5" xfId="45133"/>
    <cellStyle name="Normal 8 7 3" xfId="6577"/>
    <cellStyle name="Normal 8 7 3 2" xfId="16845"/>
    <cellStyle name="Normal 8 7 3 2 2" xfId="37374"/>
    <cellStyle name="Normal 8 7 3 3" xfId="27109"/>
    <cellStyle name="Normal 8 7 4" xfId="11589"/>
    <cellStyle name="Normal 8 7 4 2" xfId="32118"/>
    <cellStyle name="Normal 8 7 5" xfId="21853"/>
    <cellStyle name="Normal 8 7 6" xfId="42645"/>
    <cellStyle name="Normal 8 8" xfId="2564"/>
    <cellStyle name="Normal 8 8 2" xfId="7820"/>
    <cellStyle name="Normal 8 8 2 2" xfId="18088"/>
    <cellStyle name="Normal 8 8 2 2 2" xfId="38617"/>
    <cellStyle name="Normal 8 8 2 3" xfId="28352"/>
    <cellStyle name="Normal 8 8 3" xfId="12832"/>
    <cellStyle name="Normal 8 8 3 2" xfId="33361"/>
    <cellStyle name="Normal 8 8 4" xfId="23096"/>
    <cellStyle name="Normal 8 8 5" xfId="43888"/>
    <cellStyle name="Normal 8 9" xfId="5332"/>
    <cellStyle name="Normal 8 9 2" xfId="15600"/>
    <cellStyle name="Normal 8 9 2 2" xfId="36129"/>
    <cellStyle name="Normal 8 9 3" xfId="25864"/>
    <cellStyle name="Normal 8 9 4" xfId="41400"/>
    <cellStyle name="Normal 9" xfId="80"/>
    <cellStyle name="Normal 9 10" xfId="5104"/>
    <cellStyle name="Normal 9 10 2" xfId="15372"/>
    <cellStyle name="Normal 9 10 2 2" xfId="35901"/>
    <cellStyle name="Normal 9 10 3" xfId="25636"/>
    <cellStyle name="Normal 9 11" xfId="10364"/>
    <cellStyle name="Normal 9 11 2" xfId="30893"/>
    <cellStyle name="Normal 9 12" xfId="20628"/>
    <cellStyle name="Normal 9 13" xfId="41172"/>
    <cellStyle name="Normal 9 2" xfId="145"/>
    <cellStyle name="Normal 9 2 10" xfId="10424"/>
    <cellStyle name="Normal 9 2 10 2" xfId="30953"/>
    <cellStyle name="Normal 9 2 11" xfId="20688"/>
    <cellStyle name="Normal 9 2 12" xfId="41232"/>
    <cellStyle name="Normal 9 2 2" xfId="263"/>
    <cellStyle name="Normal 9 2 2 10" xfId="20805"/>
    <cellStyle name="Normal 9 2 2 11" xfId="41349"/>
    <cellStyle name="Normal 9 2 2 2" xfId="515"/>
    <cellStyle name="Normal 9 2 2 2 2" xfId="1016"/>
    <cellStyle name="Normal 9 2 2 2 2 2" xfId="2265"/>
    <cellStyle name="Normal 9 2 2 2 2 2 2" xfId="4753"/>
    <cellStyle name="Normal 9 2 2 2 2 2 2 2" xfId="10009"/>
    <cellStyle name="Normal 9 2 2 2 2 2 2 2 2" xfId="20277"/>
    <cellStyle name="Normal 9 2 2 2 2 2 2 2 2 2" xfId="40806"/>
    <cellStyle name="Normal 9 2 2 2 2 2 2 2 3" xfId="30541"/>
    <cellStyle name="Normal 9 2 2 2 2 2 2 3" xfId="15021"/>
    <cellStyle name="Normal 9 2 2 2 2 2 2 3 2" xfId="35550"/>
    <cellStyle name="Normal 9 2 2 2 2 2 2 4" xfId="25285"/>
    <cellStyle name="Normal 9 2 2 2 2 2 2 5" xfId="46077"/>
    <cellStyle name="Normal 9 2 2 2 2 2 3" xfId="7521"/>
    <cellStyle name="Normal 9 2 2 2 2 2 3 2" xfId="17789"/>
    <cellStyle name="Normal 9 2 2 2 2 2 3 2 2" xfId="38318"/>
    <cellStyle name="Normal 9 2 2 2 2 2 3 3" xfId="28053"/>
    <cellStyle name="Normal 9 2 2 2 2 2 4" xfId="12533"/>
    <cellStyle name="Normal 9 2 2 2 2 2 4 2" xfId="33062"/>
    <cellStyle name="Normal 9 2 2 2 2 2 5" xfId="22797"/>
    <cellStyle name="Normal 9 2 2 2 2 2 6" xfId="43589"/>
    <cellStyle name="Normal 9 2 2 2 2 3" xfId="3508"/>
    <cellStyle name="Normal 9 2 2 2 2 3 2" xfId="8764"/>
    <cellStyle name="Normal 9 2 2 2 2 3 2 2" xfId="19032"/>
    <cellStyle name="Normal 9 2 2 2 2 3 2 2 2" xfId="39561"/>
    <cellStyle name="Normal 9 2 2 2 2 3 2 3" xfId="29296"/>
    <cellStyle name="Normal 9 2 2 2 2 3 3" xfId="13776"/>
    <cellStyle name="Normal 9 2 2 2 2 3 3 2" xfId="34305"/>
    <cellStyle name="Normal 9 2 2 2 2 3 4" xfId="24040"/>
    <cellStyle name="Normal 9 2 2 2 2 3 5" xfId="44832"/>
    <cellStyle name="Normal 9 2 2 2 2 4" xfId="6276"/>
    <cellStyle name="Normal 9 2 2 2 2 4 2" xfId="16544"/>
    <cellStyle name="Normal 9 2 2 2 2 4 2 2" xfId="37073"/>
    <cellStyle name="Normal 9 2 2 2 2 4 3" xfId="26808"/>
    <cellStyle name="Normal 9 2 2 2 2 5" xfId="11288"/>
    <cellStyle name="Normal 9 2 2 2 2 5 2" xfId="31817"/>
    <cellStyle name="Normal 9 2 2 2 2 6" xfId="21552"/>
    <cellStyle name="Normal 9 2 2 2 2 7" xfId="42344"/>
    <cellStyle name="Normal 9 2 2 2 3" xfId="1766"/>
    <cellStyle name="Normal 9 2 2 2 3 2" xfId="4255"/>
    <cellStyle name="Normal 9 2 2 2 3 2 2" xfId="9511"/>
    <cellStyle name="Normal 9 2 2 2 3 2 2 2" xfId="19779"/>
    <cellStyle name="Normal 9 2 2 2 3 2 2 2 2" xfId="40308"/>
    <cellStyle name="Normal 9 2 2 2 3 2 2 3" xfId="30043"/>
    <cellStyle name="Normal 9 2 2 2 3 2 3" xfId="14523"/>
    <cellStyle name="Normal 9 2 2 2 3 2 3 2" xfId="35052"/>
    <cellStyle name="Normal 9 2 2 2 3 2 4" xfId="24787"/>
    <cellStyle name="Normal 9 2 2 2 3 2 5" xfId="45579"/>
    <cellStyle name="Normal 9 2 2 2 3 3" xfId="7023"/>
    <cellStyle name="Normal 9 2 2 2 3 3 2" xfId="17291"/>
    <cellStyle name="Normal 9 2 2 2 3 3 2 2" xfId="37820"/>
    <cellStyle name="Normal 9 2 2 2 3 3 3" xfId="27555"/>
    <cellStyle name="Normal 9 2 2 2 3 4" xfId="12035"/>
    <cellStyle name="Normal 9 2 2 2 3 4 2" xfId="32564"/>
    <cellStyle name="Normal 9 2 2 2 3 5" xfId="22299"/>
    <cellStyle name="Normal 9 2 2 2 3 6" xfId="43091"/>
    <cellStyle name="Normal 9 2 2 2 4" xfId="3010"/>
    <cellStyle name="Normal 9 2 2 2 4 2" xfId="8266"/>
    <cellStyle name="Normal 9 2 2 2 4 2 2" xfId="18534"/>
    <cellStyle name="Normal 9 2 2 2 4 2 2 2" xfId="39063"/>
    <cellStyle name="Normal 9 2 2 2 4 2 3" xfId="28798"/>
    <cellStyle name="Normal 9 2 2 2 4 3" xfId="13278"/>
    <cellStyle name="Normal 9 2 2 2 4 3 2" xfId="33807"/>
    <cellStyle name="Normal 9 2 2 2 4 4" xfId="23542"/>
    <cellStyle name="Normal 9 2 2 2 4 5" xfId="44334"/>
    <cellStyle name="Normal 9 2 2 2 5" xfId="5778"/>
    <cellStyle name="Normal 9 2 2 2 5 2" xfId="16046"/>
    <cellStyle name="Normal 9 2 2 2 5 2 2" xfId="36575"/>
    <cellStyle name="Normal 9 2 2 2 5 3" xfId="26310"/>
    <cellStyle name="Normal 9 2 2 2 6" xfId="10790"/>
    <cellStyle name="Normal 9 2 2 2 6 2" xfId="31319"/>
    <cellStyle name="Normal 9 2 2 2 7" xfId="21054"/>
    <cellStyle name="Normal 9 2 2 2 8" xfId="41846"/>
    <cellStyle name="Normal 9 2 2 3" xfId="767"/>
    <cellStyle name="Normal 9 2 2 3 2" xfId="2016"/>
    <cellStyle name="Normal 9 2 2 3 2 2" xfId="4504"/>
    <cellStyle name="Normal 9 2 2 3 2 2 2" xfId="9760"/>
    <cellStyle name="Normal 9 2 2 3 2 2 2 2" xfId="20028"/>
    <cellStyle name="Normal 9 2 2 3 2 2 2 2 2" xfId="40557"/>
    <cellStyle name="Normal 9 2 2 3 2 2 2 3" xfId="30292"/>
    <cellStyle name="Normal 9 2 2 3 2 2 3" xfId="14772"/>
    <cellStyle name="Normal 9 2 2 3 2 2 3 2" xfId="35301"/>
    <cellStyle name="Normal 9 2 2 3 2 2 4" xfId="25036"/>
    <cellStyle name="Normal 9 2 2 3 2 2 5" xfId="45828"/>
    <cellStyle name="Normal 9 2 2 3 2 3" xfId="7272"/>
    <cellStyle name="Normal 9 2 2 3 2 3 2" xfId="17540"/>
    <cellStyle name="Normal 9 2 2 3 2 3 2 2" xfId="38069"/>
    <cellStyle name="Normal 9 2 2 3 2 3 3" xfId="27804"/>
    <cellStyle name="Normal 9 2 2 3 2 4" xfId="12284"/>
    <cellStyle name="Normal 9 2 2 3 2 4 2" xfId="32813"/>
    <cellStyle name="Normal 9 2 2 3 2 5" xfId="22548"/>
    <cellStyle name="Normal 9 2 2 3 2 6" xfId="43340"/>
    <cellStyle name="Normal 9 2 2 3 3" xfId="3259"/>
    <cellStyle name="Normal 9 2 2 3 3 2" xfId="8515"/>
    <cellStyle name="Normal 9 2 2 3 3 2 2" xfId="18783"/>
    <cellStyle name="Normal 9 2 2 3 3 2 2 2" xfId="39312"/>
    <cellStyle name="Normal 9 2 2 3 3 2 3" xfId="29047"/>
    <cellStyle name="Normal 9 2 2 3 3 3" xfId="13527"/>
    <cellStyle name="Normal 9 2 2 3 3 3 2" xfId="34056"/>
    <cellStyle name="Normal 9 2 2 3 3 4" xfId="23791"/>
    <cellStyle name="Normal 9 2 2 3 3 5" xfId="44583"/>
    <cellStyle name="Normal 9 2 2 3 4" xfId="6027"/>
    <cellStyle name="Normal 9 2 2 3 4 2" xfId="16295"/>
    <cellStyle name="Normal 9 2 2 3 4 2 2" xfId="36824"/>
    <cellStyle name="Normal 9 2 2 3 4 3" xfId="26559"/>
    <cellStyle name="Normal 9 2 2 3 5" xfId="11039"/>
    <cellStyle name="Normal 9 2 2 3 5 2" xfId="31568"/>
    <cellStyle name="Normal 9 2 2 3 6" xfId="21303"/>
    <cellStyle name="Normal 9 2 2 3 7" xfId="42095"/>
    <cellStyle name="Normal 9 2 2 4" xfId="1264"/>
    <cellStyle name="Normal 9 2 2 4 2" xfId="2513"/>
    <cellStyle name="Normal 9 2 2 4 2 2" xfId="5001"/>
    <cellStyle name="Normal 9 2 2 4 2 2 2" xfId="10257"/>
    <cellStyle name="Normal 9 2 2 4 2 2 2 2" xfId="20525"/>
    <cellStyle name="Normal 9 2 2 4 2 2 2 2 2" xfId="41054"/>
    <cellStyle name="Normal 9 2 2 4 2 2 2 3" xfId="30789"/>
    <cellStyle name="Normal 9 2 2 4 2 2 3" xfId="15269"/>
    <cellStyle name="Normal 9 2 2 4 2 2 3 2" xfId="35798"/>
    <cellStyle name="Normal 9 2 2 4 2 2 4" xfId="25533"/>
    <cellStyle name="Normal 9 2 2 4 2 2 5" xfId="46325"/>
    <cellStyle name="Normal 9 2 2 4 2 3" xfId="7769"/>
    <cellStyle name="Normal 9 2 2 4 2 3 2" xfId="18037"/>
    <cellStyle name="Normal 9 2 2 4 2 3 2 2" xfId="38566"/>
    <cellStyle name="Normal 9 2 2 4 2 3 3" xfId="28301"/>
    <cellStyle name="Normal 9 2 2 4 2 4" xfId="12781"/>
    <cellStyle name="Normal 9 2 2 4 2 4 2" xfId="33310"/>
    <cellStyle name="Normal 9 2 2 4 2 5" xfId="23045"/>
    <cellStyle name="Normal 9 2 2 4 2 6" xfId="43837"/>
    <cellStyle name="Normal 9 2 2 4 3" xfId="3756"/>
    <cellStyle name="Normal 9 2 2 4 3 2" xfId="9012"/>
    <cellStyle name="Normal 9 2 2 4 3 2 2" xfId="19280"/>
    <cellStyle name="Normal 9 2 2 4 3 2 2 2" xfId="39809"/>
    <cellStyle name="Normal 9 2 2 4 3 2 3" xfId="29544"/>
    <cellStyle name="Normal 9 2 2 4 3 3" xfId="14024"/>
    <cellStyle name="Normal 9 2 2 4 3 3 2" xfId="34553"/>
    <cellStyle name="Normal 9 2 2 4 3 4" xfId="24288"/>
    <cellStyle name="Normal 9 2 2 4 3 5" xfId="45080"/>
    <cellStyle name="Normal 9 2 2 4 4" xfId="6524"/>
    <cellStyle name="Normal 9 2 2 4 4 2" xfId="16792"/>
    <cellStyle name="Normal 9 2 2 4 4 2 2" xfId="37321"/>
    <cellStyle name="Normal 9 2 2 4 4 3" xfId="27056"/>
    <cellStyle name="Normal 9 2 2 4 5" xfId="11536"/>
    <cellStyle name="Normal 9 2 2 4 5 2" xfId="32065"/>
    <cellStyle name="Normal 9 2 2 4 6" xfId="21800"/>
    <cellStyle name="Normal 9 2 2 4 7" xfId="42592"/>
    <cellStyle name="Normal 9 2 2 5" xfId="1517"/>
    <cellStyle name="Normal 9 2 2 5 2" xfId="4006"/>
    <cellStyle name="Normal 9 2 2 5 2 2" xfId="9262"/>
    <cellStyle name="Normal 9 2 2 5 2 2 2" xfId="19530"/>
    <cellStyle name="Normal 9 2 2 5 2 2 2 2" xfId="40059"/>
    <cellStyle name="Normal 9 2 2 5 2 2 3" xfId="29794"/>
    <cellStyle name="Normal 9 2 2 5 2 3" xfId="14274"/>
    <cellStyle name="Normal 9 2 2 5 2 3 2" xfId="34803"/>
    <cellStyle name="Normal 9 2 2 5 2 4" xfId="24538"/>
    <cellStyle name="Normal 9 2 2 5 2 5" xfId="45330"/>
    <cellStyle name="Normal 9 2 2 5 3" xfId="6774"/>
    <cellStyle name="Normal 9 2 2 5 3 2" xfId="17042"/>
    <cellStyle name="Normal 9 2 2 5 3 2 2" xfId="37571"/>
    <cellStyle name="Normal 9 2 2 5 3 3" xfId="27306"/>
    <cellStyle name="Normal 9 2 2 5 4" xfId="11786"/>
    <cellStyle name="Normal 9 2 2 5 4 2" xfId="32315"/>
    <cellStyle name="Normal 9 2 2 5 5" xfId="22050"/>
    <cellStyle name="Normal 9 2 2 5 6" xfId="42842"/>
    <cellStyle name="Normal 9 2 2 6" xfId="2761"/>
    <cellStyle name="Normal 9 2 2 6 2" xfId="8017"/>
    <cellStyle name="Normal 9 2 2 6 2 2" xfId="18285"/>
    <cellStyle name="Normal 9 2 2 6 2 2 2" xfId="38814"/>
    <cellStyle name="Normal 9 2 2 6 2 3" xfId="28549"/>
    <cellStyle name="Normal 9 2 2 6 3" xfId="13029"/>
    <cellStyle name="Normal 9 2 2 6 3 2" xfId="33558"/>
    <cellStyle name="Normal 9 2 2 6 4" xfId="23293"/>
    <cellStyle name="Normal 9 2 2 6 5" xfId="44085"/>
    <cellStyle name="Normal 9 2 2 7" xfId="5529"/>
    <cellStyle name="Normal 9 2 2 7 2" xfId="15797"/>
    <cellStyle name="Normal 9 2 2 7 2 2" xfId="36326"/>
    <cellStyle name="Normal 9 2 2 7 3" xfId="26061"/>
    <cellStyle name="Normal 9 2 2 7 4" xfId="41597"/>
    <cellStyle name="Normal 9 2 2 8" xfId="5281"/>
    <cellStyle name="Normal 9 2 2 8 2" xfId="15549"/>
    <cellStyle name="Normal 9 2 2 8 2 2" xfId="36078"/>
    <cellStyle name="Normal 9 2 2 8 3" xfId="25813"/>
    <cellStyle name="Normal 9 2 2 9" xfId="10541"/>
    <cellStyle name="Normal 9 2 2 9 2" xfId="31070"/>
    <cellStyle name="Normal 9 2 3" xfId="398"/>
    <cellStyle name="Normal 9 2 3 2" xfId="899"/>
    <cellStyle name="Normal 9 2 3 2 2" xfId="2148"/>
    <cellStyle name="Normal 9 2 3 2 2 2" xfId="4636"/>
    <cellStyle name="Normal 9 2 3 2 2 2 2" xfId="9892"/>
    <cellStyle name="Normal 9 2 3 2 2 2 2 2" xfId="20160"/>
    <cellStyle name="Normal 9 2 3 2 2 2 2 2 2" xfId="40689"/>
    <cellStyle name="Normal 9 2 3 2 2 2 2 3" xfId="30424"/>
    <cellStyle name="Normal 9 2 3 2 2 2 3" xfId="14904"/>
    <cellStyle name="Normal 9 2 3 2 2 2 3 2" xfId="35433"/>
    <cellStyle name="Normal 9 2 3 2 2 2 4" xfId="25168"/>
    <cellStyle name="Normal 9 2 3 2 2 2 5" xfId="45960"/>
    <cellStyle name="Normal 9 2 3 2 2 3" xfId="7404"/>
    <cellStyle name="Normal 9 2 3 2 2 3 2" xfId="17672"/>
    <cellStyle name="Normal 9 2 3 2 2 3 2 2" xfId="38201"/>
    <cellStyle name="Normal 9 2 3 2 2 3 3" xfId="27936"/>
    <cellStyle name="Normal 9 2 3 2 2 4" xfId="12416"/>
    <cellStyle name="Normal 9 2 3 2 2 4 2" xfId="32945"/>
    <cellStyle name="Normal 9 2 3 2 2 5" xfId="22680"/>
    <cellStyle name="Normal 9 2 3 2 2 6" xfId="43472"/>
    <cellStyle name="Normal 9 2 3 2 3" xfId="3391"/>
    <cellStyle name="Normal 9 2 3 2 3 2" xfId="8647"/>
    <cellStyle name="Normal 9 2 3 2 3 2 2" xfId="18915"/>
    <cellStyle name="Normal 9 2 3 2 3 2 2 2" xfId="39444"/>
    <cellStyle name="Normal 9 2 3 2 3 2 3" xfId="29179"/>
    <cellStyle name="Normal 9 2 3 2 3 3" xfId="13659"/>
    <cellStyle name="Normal 9 2 3 2 3 3 2" xfId="34188"/>
    <cellStyle name="Normal 9 2 3 2 3 4" xfId="23923"/>
    <cellStyle name="Normal 9 2 3 2 3 5" xfId="44715"/>
    <cellStyle name="Normal 9 2 3 2 4" xfId="6159"/>
    <cellStyle name="Normal 9 2 3 2 4 2" xfId="16427"/>
    <cellStyle name="Normal 9 2 3 2 4 2 2" xfId="36956"/>
    <cellStyle name="Normal 9 2 3 2 4 3" xfId="26691"/>
    <cellStyle name="Normal 9 2 3 2 5" xfId="11171"/>
    <cellStyle name="Normal 9 2 3 2 5 2" xfId="31700"/>
    <cellStyle name="Normal 9 2 3 2 6" xfId="21435"/>
    <cellStyle name="Normal 9 2 3 2 7" xfId="42227"/>
    <cellStyle name="Normal 9 2 3 3" xfId="1649"/>
    <cellStyle name="Normal 9 2 3 3 2" xfId="4138"/>
    <cellStyle name="Normal 9 2 3 3 2 2" xfId="9394"/>
    <cellStyle name="Normal 9 2 3 3 2 2 2" xfId="19662"/>
    <cellStyle name="Normal 9 2 3 3 2 2 2 2" xfId="40191"/>
    <cellStyle name="Normal 9 2 3 3 2 2 3" xfId="29926"/>
    <cellStyle name="Normal 9 2 3 3 2 3" xfId="14406"/>
    <cellStyle name="Normal 9 2 3 3 2 3 2" xfId="34935"/>
    <cellStyle name="Normal 9 2 3 3 2 4" xfId="24670"/>
    <cellStyle name="Normal 9 2 3 3 2 5" xfId="45462"/>
    <cellStyle name="Normal 9 2 3 3 3" xfId="6906"/>
    <cellStyle name="Normal 9 2 3 3 3 2" xfId="17174"/>
    <cellStyle name="Normal 9 2 3 3 3 2 2" xfId="37703"/>
    <cellStyle name="Normal 9 2 3 3 3 3" xfId="27438"/>
    <cellStyle name="Normal 9 2 3 3 4" xfId="11918"/>
    <cellStyle name="Normal 9 2 3 3 4 2" xfId="32447"/>
    <cellStyle name="Normal 9 2 3 3 5" xfId="22182"/>
    <cellStyle name="Normal 9 2 3 3 6" xfId="42974"/>
    <cellStyle name="Normal 9 2 3 4" xfId="2893"/>
    <cellStyle name="Normal 9 2 3 4 2" xfId="8149"/>
    <cellStyle name="Normal 9 2 3 4 2 2" xfId="18417"/>
    <cellStyle name="Normal 9 2 3 4 2 2 2" xfId="38946"/>
    <cellStyle name="Normal 9 2 3 4 2 3" xfId="28681"/>
    <cellStyle name="Normal 9 2 3 4 3" xfId="13161"/>
    <cellStyle name="Normal 9 2 3 4 3 2" xfId="33690"/>
    <cellStyle name="Normal 9 2 3 4 4" xfId="23425"/>
    <cellStyle name="Normal 9 2 3 4 5" xfId="44217"/>
    <cellStyle name="Normal 9 2 3 5" xfId="5661"/>
    <cellStyle name="Normal 9 2 3 5 2" xfId="15929"/>
    <cellStyle name="Normal 9 2 3 5 2 2" xfId="36458"/>
    <cellStyle name="Normal 9 2 3 5 3" xfId="26193"/>
    <cellStyle name="Normal 9 2 3 6" xfId="10673"/>
    <cellStyle name="Normal 9 2 3 6 2" xfId="31202"/>
    <cellStyle name="Normal 9 2 3 7" xfId="20937"/>
    <cellStyle name="Normal 9 2 3 8" xfId="41729"/>
    <cellStyle name="Normal 9 2 4" xfId="650"/>
    <cellStyle name="Normal 9 2 4 2" xfId="1899"/>
    <cellStyle name="Normal 9 2 4 2 2" xfId="4387"/>
    <cellStyle name="Normal 9 2 4 2 2 2" xfId="9643"/>
    <cellStyle name="Normal 9 2 4 2 2 2 2" xfId="19911"/>
    <cellStyle name="Normal 9 2 4 2 2 2 2 2" xfId="40440"/>
    <cellStyle name="Normal 9 2 4 2 2 2 3" xfId="30175"/>
    <cellStyle name="Normal 9 2 4 2 2 3" xfId="14655"/>
    <cellStyle name="Normal 9 2 4 2 2 3 2" xfId="35184"/>
    <cellStyle name="Normal 9 2 4 2 2 4" xfId="24919"/>
    <cellStyle name="Normal 9 2 4 2 2 5" xfId="45711"/>
    <cellStyle name="Normal 9 2 4 2 3" xfId="7155"/>
    <cellStyle name="Normal 9 2 4 2 3 2" xfId="17423"/>
    <cellStyle name="Normal 9 2 4 2 3 2 2" xfId="37952"/>
    <cellStyle name="Normal 9 2 4 2 3 3" xfId="27687"/>
    <cellStyle name="Normal 9 2 4 2 4" xfId="12167"/>
    <cellStyle name="Normal 9 2 4 2 4 2" xfId="32696"/>
    <cellStyle name="Normal 9 2 4 2 5" xfId="22431"/>
    <cellStyle name="Normal 9 2 4 2 6" xfId="43223"/>
    <cellStyle name="Normal 9 2 4 3" xfId="3142"/>
    <cellStyle name="Normal 9 2 4 3 2" xfId="8398"/>
    <cellStyle name="Normal 9 2 4 3 2 2" xfId="18666"/>
    <cellStyle name="Normal 9 2 4 3 2 2 2" xfId="39195"/>
    <cellStyle name="Normal 9 2 4 3 2 3" xfId="28930"/>
    <cellStyle name="Normal 9 2 4 3 3" xfId="13410"/>
    <cellStyle name="Normal 9 2 4 3 3 2" xfId="33939"/>
    <cellStyle name="Normal 9 2 4 3 4" xfId="23674"/>
    <cellStyle name="Normal 9 2 4 3 5" xfId="44466"/>
    <cellStyle name="Normal 9 2 4 4" xfId="5910"/>
    <cellStyle name="Normal 9 2 4 4 2" xfId="16178"/>
    <cellStyle name="Normal 9 2 4 4 2 2" xfId="36707"/>
    <cellStyle name="Normal 9 2 4 4 3" xfId="26442"/>
    <cellStyle name="Normal 9 2 4 5" xfId="10922"/>
    <cellStyle name="Normal 9 2 4 5 2" xfId="31451"/>
    <cellStyle name="Normal 9 2 4 6" xfId="21186"/>
    <cellStyle name="Normal 9 2 4 7" xfId="41978"/>
    <cellStyle name="Normal 9 2 5" xfId="1147"/>
    <cellStyle name="Normal 9 2 5 2" xfId="2396"/>
    <cellStyle name="Normal 9 2 5 2 2" xfId="4884"/>
    <cellStyle name="Normal 9 2 5 2 2 2" xfId="10140"/>
    <cellStyle name="Normal 9 2 5 2 2 2 2" xfId="20408"/>
    <cellStyle name="Normal 9 2 5 2 2 2 2 2" xfId="40937"/>
    <cellStyle name="Normal 9 2 5 2 2 2 3" xfId="30672"/>
    <cellStyle name="Normal 9 2 5 2 2 3" xfId="15152"/>
    <cellStyle name="Normal 9 2 5 2 2 3 2" xfId="35681"/>
    <cellStyle name="Normal 9 2 5 2 2 4" xfId="25416"/>
    <cellStyle name="Normal 9 2 5 2 2 5" xfId="46208"/>
    <cellStyle name="Normal 9 2 5 2 3" xfId="7652"/>
    <cellStyle name="Normal 9 2 5 2 3 2" xfId="17920"/>
    <cellStyle name="Normal 9 2 5 2 3 2 2" xfId="38449"/>
    <cellStyle name="Normal 9 2 5 2 3 3" xfId="28184"/>
    <cellStyle name="Normal 9 2 5 2 4" xfId="12664"/>
    <cellStyle name="Normal 9 2 5 2 4 2" xfId="33193"/>
    <cellStyle name="Normal 9 2 5 2 5" xfId="22928"/>
    <cellStyle name="Normal 9 2 5 2 6" xfId="43720"/>
    <cellStyle name="Normal 9 2 5 3" xfId="3639"/>
    <cellStyle name="Normal 9 2 5 3 2" xfId="8895"/>
    <cellStyle name="Normal 9 2 5 3 2 2" xfId="19163"/>
    <cellStyle name="Normal 9 2 5 3 2 2 2" xfId="39692"/>
    <cellStyle name="Normal 9 2 5 3 2 3" xfId="29427"/>
    <cellStyle name="Normal 9 2 5 3 3" xfId="13907"/>
    <cellStyle name="Normal 9 2 5 3 3 2" xfId="34436"/>
    <cellStyle name="Normal 9 2 5 3 4" xfId="24171"/>
    <cellStyle name="Normal 9 2 5 3 5" xfId="44963"/>
    <cellStyle name="Normal 9 2 5 4" xfId="6407"/>
    <cellStyle name="Normal 9 2 5 4 2" xfId="16675"/>
    <cellStyle name="Normal 9 2 5 4 2 2" xfId="37204"/>
    <cellStyle name="Normal 9 2 5 4 3" xfId="26939"/>
    <cellStyle name="Normal 9 2 5 5" xfId="11419"/>
    <cellStyle name="Normal 9 2 5 5 2" xfId="31948"/>
    <cellStyle name="Normal 9 2 5 6" xfId="21683"/>
    <cellStyle name="Normal 9 2 5 7" xfId="42475"/>
    <cellStyle name="Normal 9 2 6" xfId="1400"/>
    <cellStyle name="Normal 9 2 6 2" xfId="3889"/>
    <cellStyle name="Normal 9 2 6 2 2" xfId="9145"/>
    <cellStyle name="Normal 9 2 6 2 2 2" xfId="19413"/>
    <cellStyle name="Normal 9 2 6 2 2 2 2" xfId="39942"/>
    <cellStyle name="Normal 9 2 6 2 2 3" xfId="29677"/>
    <cellStyle name="Normal 9 2 6 2 3" xfId="14157"/>
    <cellStyle name="Normal 9 2 6 2 3 2" xfId="34686"/>
    <cellStyle name="Normal 9 2 6 2 4" xfId="24421"/>
    <cellStyle name="Normal 9 2 6 2 5" xfId="45213"/>
    <cellStyle name="Normal 9 2 6 3" xfId="6657"/>
    <cellStyle name="Normal 9 2 6 3 2" xfId="16925"/>
    <cellStyle name="Normal 9 2 6 3 2 2" xfId="37454"/>
    <cellStyle name="Normal 9 2 6 3 3" xfId="27189"/>
    <cellStyle name="Normal 9 2 6 4" xfId="11669"/>
    <cellStyle name="Normal 9 2 6 4 2" xfId="32198"/>
    <cellStyle name="Normal 9 2 6 5" xfId="21933"/>
    <cellStyle name="Normal 9 2 6 6" xfId="42725"/>
    <cellStyle name="Normal 9 2 7" xfId="2644"/>
    <cellStyle name="Normal 9 2 7 2" xfId="7900"/>
    <cellStyle name="Normal 9 2 7 2 2" xfId="18168"/>
    <cellStyle name="Normal 9 2 7 2 2 2" xfId="38697"/>
    <cellStyle name="Normal 9 2 7 2 3" xfId="28432"/>
    <cellStyle name="Normal 9 2 7 3" xfId="12912"/>
    <cellStyle name="Normal 9 2 7 3 2" xfId="33441"/>
    <cellStyle name="Normal 9 2 7 4" xfId="23176"/>
    <cellStyle name="Normal 9 2 7 5" xfId="43968"/>
    <cellStyle name="Normal 9 2 8" xfId="5412"/>
    <cellStyle name="Normal 9 2 8 2" xfId="15680"/>
    <cellStyle name="Normal 9 2 8 2 2" xfId="36209"/>
    <cellStyle name="Normal 9 2 8 3" xfId="25944"/>
    <cellStyle name="Normal 9 2 8 4" xfId="41480"/>
    <cellStyle name="Normal 9 2 9" xfId="5164"/>
    <cellStyle name="Normal 9 2 9 2" xfId="15432"/>
    <cellStyle name="Normal 9 2 9 2 2" xfId="35961"/>
    <cellStyle name="Normal 9 2 9 3" xfId="25696"/>
    <cellStyle name="Normal 9 3" xfId="202"/>
    <cellStyle name="Normal 9 3 10" xfId="20745"/>
    <cellStyle name="Normal 9 3 11" xfId="41289"/>
    <cellStyle name="Normal 9 3 2" xfId="455"/>
    <cellStyle name="Normal 9 3 2 2" xfId="956"/>
    <cellStyle name="Normal 9 3 2 2 2" xfId="2205"/>
    <cellStyle name="Normal 9 3 2 2 2 2" xfId="4693"/>
    <cellStyle name="Normal 9 3 2 2 2 2 2" xfId="9949"/>
    <cellStyle name="Normal 9 3 2 2 2 2 2 2" xfId="20217"/>
    <cellStyle name="Normal 9 3 2 2 2 2 2 2 2" xfId="40746"/>
    <cellStyle name="Normal 9 3 2 2 2 2 2 3" xfId="30481"/>
    <cellStyle name="Normal 9 3 2 2 2 2 3" xfId="14961"/>
    <cellStyle name="Normal 9 3 2 2 2 2 3 2" xfId="35490"/>
    <cellStyle name="Normal 9 3 2 2 2 2 4" xfId="25225"/>
    <cellStyle name="Normal 9 3 2 2 2 2 5" xfId="46017"/>
    <cellStyle name="Normal 9 3 2 2 2 3" xfId="7461"/>
    <cellStyle name="Normal 9 3 2 2 2 3 2" xfId="17729"/>
    <cellStyle name="Normal 9 3 2 2 2 3 2 2" xfId="38258"/>
    <cellStyle name="Normal 9 3 2 2 2 3 3" xfId="27993"/>
    <cellStyle name="Normal 9 3 2 2 2 4" xfId="12473"/>
    <cellStyle name="Normal 9 3 2 2 2 4 2" xfId="33002"/>
    <cellStyle name="Normal 9 3 2 2 2 5" xfId="22737"/>
    <cellStyle name="Normal 9 3 2 2 2 6" xfId="43529"/>
    <cellStyle name="Normal 9 3 2 2 3" xfId="3448"/>
    <cellStyle name="Normal 9 3 2 2 3 2" xfId="8704"/>
    <cellStyle name="Normal 9 3 2 2 3 2 2" xfId="18972"/>
    <cellStyle name="Normal 9 3 2 2 3 2 2 2" xfId="39501"/>
    <cellStyle name="Normal 9 3 2 2 3 2 3" xfId="29236"/>
    <cellStyle name="Normal 9 3 2 2 3 3" xfId="13716"/>
    <cellStyle name="Normal 9 3 2 2 3 3 2" xfId="34245"/>
    <cellStyle name="Normal 9 3 2 2 3 4" xfId="23980"/>
    <cellStyle name="Normal 9 3 2 2 3 5" xfId="44772"/>
    <cellStyle name="Normal 9 3 2 2 4" xfId="6216"/>
    <cellStyle name="Normal 9 3 2 2 4 2" xfId="16484"/>
    <cellStyle name="Normal 9 3 2 2 4 2 2" xfId="37013"/>
    <cellStyle name="Normal 9 3 2 2 4 3" xfId="26748"/>
    <cellStyle name="Normal 9 3 2 2 5" xfId="11228"/>
    <cellStyle name="Normal 9 3 2 2 5 2" xfId="31757"/>
    <cellStyle name="Normal 9 3 2 2 6" xfId="21492"/>
    <cellStyle name="Normal 9 3 2 2 7" xfId="42284"/>
    <cellStyle name="Normal 9 3 2 3" xfId="1706"/>
    <cellStyle name="Normal 9 3 2 3 2" xfId="4195"/>
    <cellStyle name="Normal 9 3 2 3 2 2" xfId="9451"/>
    <cellStyle name="Normal 9 3 2 3 2 2 2" xfId="19719"/>
    <cellStyle name="Normal 9 3 2 3 2 2 2 2" xfId="40248"/>
    <cellStyle name="Normal 9 3 2 3 2 2 3" xfId="29983"/>
    <cellStyle name="Normal 9 3 2 3 2 3" xfId="14463"/>
    <cellStyle name="Normal 9 3 2 3 2 3 2" xfId="34992"/>
    <cellStyle name="Normal 9 3 2 3 2 4" xfId="24727"/>
    <cellStyle name="Normal 9 3 2 3 2 5" xfId="45519"/>
    <cellStyle name="Normal 9 3 2 3 3" xfId="6963"/>
    <cellStyle name="Normal 9 3 2 3 3 2" xfId="17231"/>
    <cellStyle name="Normal 9 3 2 3 3 2 2" xfId="37760"/>
    <cellStyle name="Normal 9 3 2 3 3 3" xfId="27495"/>
    <cellStyle name="Normal 9 3 2 3 4" xfId="11975"/>
    <cellStyle name="Normal 9 3 2 3 4 2" xfId="32504"/>
    <cellStyle name="Normal 9 3 2 3 5" xfId="22239"/>
    <cellStyle name="Normal 9 3 2 3 6" xfId="43031"/>
    <cellStyle name="Normal 9 3 2 4" xfId="2950"/>
    <cellStyle name="Normal 9 3 2 4 2" xfId="8206"/>
    <cellStyle name="Normal 9 3 2 4 2 2" xfId="18474"/>
    <cellStyle name="Normal 9 3 2 4 2 2 2" xfId="39003"/>
    <cellStyle name="Normal 9 3 2 4 2 3" xfId="28738"/>
    <cellStyle name="Normal 9 3 2 4 3" xfId="13218"/>
    <cellStyle name="Normal 9 3 2 4 3 2" xfId="33747"/>
    <cellStyle name="Normal 9 3 2 4 4" xfId="23482"/>
    <cellStyle name="Normal 9 3 2 4 5" xfId="44274"/>
    <cellStyle name="Normal 9 3 2 5" xfId="5718"/>
    <cellStyle name="Normal 9 3 2 5 2" xfId="15986"/>
    <cellStyle name="Normal 9 3 2 5 2 2" xfId="36515"/>
    <cellStyle name="Normal 9 3 2 5 3" xfId="26250"/>
    <cellStyle name="Normal 9 3 2 6" xfId="10730"/>
    <cellStyle name="Normal 9 3 2 6 2" xfId="31259"/>
    <cellStyle name="Normal 9 3 2 7" xfId="20994"/>
    <cellStyle name="Normal 9 3 2 8" xfId="41786"/>
    <cellStyle name="Normal 9 3 3" xfId="707"/>
    <cellStyle name="Normal 9 3 3 2" xfId="1956"/>
    <cellStyle name="Normal 9 3 3 2 2" xfId="4444"/>
    <cellStyle name="Normal 9 3 3 2 2 2" xfId="9700"/>
    <cellStyle name="Normal 9 3 3 2 2 2 2" xfId="19968"/>
    <cellStyle name="Normal 9 3 3 2 2 2 2 2" xfId="40497"/>
    <cellStyle name="Normal 9 3 3 2 2 2 3" xfId="30232"/>
    <cellStyle name="Normal 9 3 3 2 2 3" xfId="14712"/>
    <cellStyle name="Normal 9 3 3 2 2 3 2" xfId="35241"/>
    <cellStyle name="Normal 9 3 3 2 2 4" xfId="24976"/>
    <cellStyle name="Normal 9 3 3 2 2 5" xfId="45768"/>
    <cellStyle name="Normal 9 3 3 2 3" xfId="7212"/>
    <cellStyle name="Normal 9 3 3 2 3 2" xfId="17480"/>
    <cellStyle name="Normal 9 3 3 2 3 2 2" xfId="38009"/>
    <cellStyle name="Normal 9 3 3 2 3 3" xfId="27744"/>
    <cellStyle name="Normal 9 3 3 2 4" xfId="12224"/>
    <cellStyle name="Normal 9 3 3 2 4 2" xfId="32753"/>
    <cellStyle name="Normal 9 3 3 2 5" xfId="22488"/>
    <cellStyle name="Normal 9 3 3 2 6" xfId="43280"/>
    <cellStyle name="Normal 9 3 3 3" xfId="3199"/>
    <cellStyle name="Normal 9 3 3 3 2" xfId="8455"/>
    <cellStyle name="Normal 9 3 3 3 2 2" xfId="18723"/>
    <cellStyle name="Normal 9 3 3 3 2 2 2" xfId="39252"/>
    <cellStyle name="Normal 9 3 3 3 2 3" xfId="28987"/>
    <cellStyle name="Normal 9 3 3 3 3" xfId="13467"/>
    <cellStyle name="Normal 9 3 3 3 3 2" xfId="33996"/>
    <cellStyle name="Normal 9 3 3 3 4" xfId="23731"/>
    <cellStyle name="Normal 9 3 3 3 5" xfId="44523"/>
    <cellStyle name="Normal 9 3 3 4" xfId="5967"/>
    <cellStyle name="Normal 9 3 3 4 2" xfId="16235"/>
    <cellStyle name="Normal 9 3 3 4 2 2" xfId="36764"/>
    <cellStyle name="Normal 9 3 3 4 3" xfId="26499"/>
    <cellStyle name="Normal 9 3 3 5" xfId="10979"/>
    <cellStyle name="Normal 9 3 3 5 2" xfId="31508"/>
    <cellStyle name="Normal 9 3 3 6" xfId="21243"/>
    <cellStyle name="Normal 9 3 3 7" xfId="42035"/>
    <cellStyle name="Normal 9 3 4" xfId="1204"/>
    <cellStyle name="Normal 9 3 4 2" xfId="2453"/>
    <cellStyle name="Normal 9 3 4 2 2" xfId="4941"/>
    <cellStyle name="Normal 9 3 4 2 2 2" xfId="10197"/>
    <cellStyle name="Normal 9 3 4 2 2 2 2" xfId="20465"/>
    <cellStyle name="Normal 9 3 4 2 2 2 2 2" xfId="40994"/>
    <cellStyle name="Normal 9 3 4 2 2 2 3" xfId="30729"/>
    <cellStyle name="Normal 9 3 4 2 2 3" xfId="15209"/>
    <cellStyle name="Normal 9 3 4 2 2 3 2" xfId="35738"/>
    <cellStyle name="Normal 9 3 4 2 2 4" xfId="25473"/>
    <cellStyle name="Normal 9 3 4 2 2 5" xfId="46265"/>
    <cellStyle name="Normal 9 3 4 2 3" xfId="7709"/>
    <cellStyle name="Normal 9 3 4 2 3 2" xfId="17977"/>
    <cellStyle name="Normal 9 3 4 2 3 2 2" xfId="38506"/>
    <cellStyle name="Normal 9 3 4 2 3 3" xfId="28241"/>
    <cellStyle name="Normal 9 3 4 2 4" xfId="12721"/>
    <cellStyle name="Normal 9 3 4 2 4 2" xfId="33250"/>
    <cellStyle name="Normal 9 3 4 2 5" xfId="22985"/>
    <cellStyle name="Normal 9 3 4 2 6" xfId="43777"/>
    <cellStyle name="Normal 9 3 4 3" xfId="3696"/>
    <cellStyle name="Normal 9 3 4 3 2" xfId="8952"/>
    <cellStyle name="Normal 9 3 4 3 2 2" xfId="19220"/>
    <cellStyle name="Normal 9 3 4 3 2 2 2" xfId="39749"/>
    <cellStyle name="Normal 9 3 4 3 2 3" xfId="29484"/>
    <cellStyle name="Normal 9 3 4 3 3" xfId="13964"/>
    <cellStyle name="Normal 9 3 4 3 3 2" xfId="34493"/>
    <cellStyle name="Normal 9 3 4 3 4" xfId="24228"/>
    <cellStyle name="Normal 9 3 4 3 5" xfId="45020"/>
    <cellStyle name="Normal 9 3 4 4" xfId="6464"/>
    <cellStyle name="Normal 9 3 4 4 2" xfId="16732"/>
    <cellStyle name="Normal 9 3 4 4 2 2" xfId="37261"/>
    <cellStyle name="Normal 9 3 4 4 3" xfId="26996"/>
    <cellStyle name="Normal 9 3 4 5" xfId="11476"/>
    <cellStyle name="Normal 9 3 4 5 2" xfId="32005"/>
    <cellStyle name="Normal 9 3 4 6" xfId="21740"/>
    <cellStyle name="Normal 9 3 4 7" xfId="42532"/>
    <cellStyle name="Normal 9 3 5" xfId="1457"/>
    <cellStyle name="Normal 9 3 5 2" xfId="3946"/>
    <cellStyle name="Normal 9 3 5 2 2" xfId="9202"/>
    <cellStyle name="Normal 9 3 5 2 2 2" xfId="19470"/>
    <cellStyle name="Normal 9 3 5 2 2 2 2" xfId="39999"/>
    <cellStyle name="Normal 9 3 5 2 2 3" xfId="29734"/>
    <cellStyle name="Normal 9 3 5 2 3" xfId="14214"/>
    <cellStyle name="Normal 9 3 5 2 3 2" xfId="34743"/>
    <cellStyle name="Normal 9 3 5 2 4" xfId="24478"/>
    <cellStyle name="Normal 9 3 5 2 5" xfId="45270"/>
    <cellStyle name="Normal 9 3 5 3" xfId="6714"/>
    <cellStyle name="Normal 9 3 5 3 2" xfId="16982"/>
    <cellStyle name="Normal 9 3 5 3 2 2" xfId="37511"/>
    <cellStyle name="Normal 9 3 5 3 3" xfId="27246"/>
    <cellStyle name="Normal 9 3 5 4" xfId="11726"/>
    <cellStyle name="Normal 9 3 5 4 2" xfId="32255"/>
    <cellStyle name="Normal 9 3 5 5" xfId="21990"/>
    <cellStyle name="Normal 9 3 5 6" xfId="42782"/>
    <cellStyle name="Normal 9 3 6" xfId="2701"/>
    <cellStyle name="Normal 9 3 6 2" xfId="7957"/>
    <cellStyle name="Normal 9 3 6 2 2" xfId="18225"/>
    <cellStyle name="Normal 9 3 6 2 2 2" xfId="38754"/>
    <cellStyle name="Normal 9 3 6 2 3" xfId="28489"/>
    <cellStyle name="Normal 9 3 6 3" xfId="12969"/>
    <cellStyle name="Normal 9 3 6 3 2" xfId="33498"/>
    <cellStyle name="Normal 9 3 6 4" xfId="23233"/>
    <cellStyle name="Normal 9 3 6 5" xfId="44025"/>
    <cellStyle name="Normal 9 3 7" xfId="5469"/>
    <cellStyle name="Normal 9 3 7 2" xfId="15737"/>
    <cellStyle name="Normal 9 3 7 2 2" xfId="36266"/>
    <cellStyle name="Normal 9 3 7 3" xfId="26001"/>
    <cellStyle name="Normal 9 3 7 4" xfId="41537"/>
    <cellStyle name="Normal 9 3 8" xfId="5221"/>
    <cellStyle name="Normal 9 3 8 2" xfId="15489"/>
    <cellStyle name="Normal 9 3 8 2 2" xfId="36018"/>
    <cellStyle name="Normal 9 3 8 3" xfId="25753"/>
    <cellStyle name="Normal 9 3 9" xfId="10481"/>
    <cellStyle name="Normal 9 3 9 2" xfId="31010"/>
    <cellStyle name="Normal 9 4" xfId="338"/>
    <cellStyle name="Normal 9 4 2" xfId="839"/>
    <cellStyle name="Normal 9 4 2 2" xfId="2088"/>
    <cellStyle name="Normal 9 4 2 2 2" xfId="4576"/>
    <cellStyle name="Normal 9 4 2 2 2 2" xfId="9832"/>
    <cellStyle name="Normal 9 4 2 2 2 2 2" xfId="20100"/>
    <cellStyle name="Normal 9 4 2 2 2 2 2 2" xfId="40629"/>
    <cellStyle name="Normal 9 4 2 2 2 2 3" xfId="30364"/>
    <cellStyle name="Normal 9 4 2 2 2 3" xfId="14844"/>
    <cellStyle name="Normal 9 4 2 2 2 3 2" xfId="35373"/>
    <cellStyle name="Normal 9 4 2 2 2 4" xfId="25108"/>
    <cellStyle name="Normal 9 4 2 2 2 5" xfId="45900"/>
    <cellStyle name="Normal 9 4 2 2 3" xfId="7344"/>
    <cellStyle name="Normal 9 4 2 2 3 2" xfId="17612"/>
    <cellStyle name="Normal 9 4 2 2 3 2 2" xfId="38141"/>
    <cellStyle name="Normal 9 4 2 2 3 3" xfId="27876"/>
    <cellStyle name="Normal 9 4 2 2 4" xfId="12356"/>
    <cellStyle name="Normal 9 4 2 2 4 2" xfId="32885"/>
    <cellStyle name="Normal 9 4 2 2 5" xfId="22620"/>
    <cellStyle name="Normal 9 4 2 2 6" xfId="43412"/>
    <cellStyle name="Normal 9 4 2 3" xfId="3331"/>
    <cellStyle name="Normal 9 4 2 3 2" xfId="8587"/>
    <cellStyle name="Normal 9 4 2 3 2 2" xfId="18855"/>
    <cellStyle name="Normal 9 4 2 3 2 2 2" xfId="39384"/>
    <cellStyle name="Normal 9 4 2 3 2 3" xfId="29119"/>
    <cellStyle name="Normal 9 4 2 3 3" xfId="13599"/>
    <cellStyle name="Normal 9 4 2 3 3 2" xfId="34128"/>
    <cellStyle name="Normal 9 4 2 3 4" xfId="23863"/>
    <cellStyle name="Normal 9 4 2 3 5" xfId="44655"/>
    <cellStyle name="Normal 9 4 2 4" xfId="6099"/>
    <cellStyle name="Normal 9 4 2 4 2" xfId="16367"/>
    <cellStyle name="Normal 9 4 2 4 2 2" xfId="36896"/>
    <cellStyle name="Normal 9 4 2 4 3" xfId="26631"/>
    <cellStyle name="Normal 9 4 2 5" xfId="11111"/>
    <cellStyle name="Normal 9 4 2 5 2" xfId="31640"/>
    <cellStyle name="Normal 9 4 2 6" xfId="21375"/>
    <cellStyle name="Normal 9 4 2 7" xfId="42167"/>
    <cellStyle name="Normal 9 4 3" xfId="1589"/>
    <cellStyle name="Normal 9 4 3 2" xfId="4078"/>
    <cellStyle name="Normal 9 4 3 2 2" xfId="9334"/>
    <cellStyle name="Normal 9 4 3 2 2 2" xfId="19602"/>
    <cellStyle name="Normal 9 4 3 2 2 2 2" xfId="40131"/>
    <cellStyle name="Normal 9 4 3 2 2 3" xfId="29866"/>
    <cellStyle name="Normal 9 4 3 2 3" xfId="14346"/>
    <cellStyle name="Normal 9 4 3 2 3 2" xfId="34875"/>
    <cellStyle name="Normal 9 4 3 2 4" xfId="24610"/>
    <cellStyle name="Normal 9 4 3 2 5" xfId="45402"/>
    <cellStyle name="Normal 9 4 3 3" xfId="6846"/>
    <cellStyle name="Normal 9 4 3 3 2" xfId="17114"/>
    <cellStyle name="Normal 9 4 3 3 2 2" xfId="37643"/>
    <cellStyle name="Normal 9 4 3 3 3" xfId="27378"/>
    <cellStyle name="Normal 9 4 3 4" xfId="11858"/>
    <cellStyle name="Normal 9 4 3 4 2" xfId="32387"/>
    <cellStyle name="Normal 9 4 3 5" xfId="22122"/>
    <cellStyle name="Normal 9 4 3 6" xfId="42914"/>
    <cellStyle name="Normal 9 4 4" xfId="2833"/>
    <cellStyle name="Normal 9 4 4 2" xfId="8089"/>
    <cellStyle name="Normal 9 4 4 2 2" xfId="18357"/>
    <cellStyle name="Normal 9 4 4 2 2 2" xfId="38886"/>
    <cellStyle name="Normal 9 4 4 2 3" xfId="28621"/>
    <cellStyle name="Normal 9 4 4 3" xfId="13101"/>
    <cellStyle name="Normal 9 4 4 3 2" xfId="33630"/>
    <cellStyle name="Normal 9 4 4 4" xfId="23365"/>
    <cellStyle name="Normal 9 4 4 5" xfId="44157"/>
    <cellStyle name="Normal 9 4 5" xfId="5601"/>
    <cellStyle name="Normal 9 4 5 2" xfId="15869"/>
    <cellStyle name="Normal 9 4 5 2 2" xfId="36398"/>
    <cellStyle name="Normal 9 4 5 3" xfId="26133"/>
    <cellStyle name="Normal 9 4 6" xfId="10613"/>
    <cellStyle name="Normal 9 4 6 2" xfId="31142"/>
    <cellStyle name="Normal 9 4 7" xfId="20877"/>
    <cellStyle name="Normal 9 4 8" xfId="41669"/>
    <cellStyle name="Normal 9 5" xfId="590"/>
    <cellStyle name="Normal 9 5 2" xfId="1839"/>
    <cellStyle name="Normal 9 5 2 2" xfId="4327"/>
    <cellStyle name="Normal 9 5 2 2 2" xfId="9583"/>
    <cellStyle name="Normal 9 5 2 2 2 2" xfId="19851"/>
    <cellStyle name="Normal 9 5 2 2 2 2 2" xfId="40380"/>
    <cellStyle name="Normal 9 5 2 2 2 3" xfId="30115"/>
    <cellStyle name="Normal 9 5 2 2 3" xfId="14595"/>
    <cellStyle name="Normal 9 5 2 2 3 2" xfId="35124"/>
    <cellStyle name="Normal 9 5 2 2 4" xfId="24859"/>
    <cellStyle name="Normal 9 5 2 2 5" xfId="45651"/>
    <cellStyle name="Normal 9 5 2 3" xfId="7095"/>
    <cellStyle name="Normal 9 5 2 3 2" xfId="17363"/>
    <cellStyle name="Normal 9 5 2 3 2 2" xfId="37892"/>
    <cellStyle name="Normal 9 5 2 3 3" xfId="27627"/>
    <cellStyle name="Normal 9 5 2 4" xfId="12107"/>
    <cellStyle name="Normal 9 5 2 4 2" xfId="32636"/>
    <cellStyle name="Normal 9 5 2 5" xfId="22371"/>
    <cellStyle name="Normal 9 5 2 6" xfId="43163"/>
    <cellStyle name="Normal 9 5 3" xfId="3082"/>
    <cellStyle name="Normal 9 5 3 2" xfId="8338"/>
    <cellStyle name="Normal 9 5 3 2 2" xfId="18606"/>
    <cellStyle name="Normal 9 5 3 2 2 2" xfId="39135"/>
    <cellStyle name="Normal 9 5 3 2 3" xfId="28870"/>
    <cellStyle name="Normal 9 5 3 3" xfId="13350"/>
    <cellStyle name="Normal 9 5 3 3 2" xfId="33879"/>
    <cellStyle name="Normal 9 5 3 4" xfId="23614"/>
    <cellStyle name="Normal 9 5 3 5" xfId="44406"/>
    <cellStyle name="Normal 9 5 4" xfId="5850"/>
    <cellStyle name="Normal 9 5 4 2" xfId="16118"/>
    <cellStyle name="Normal 9 5 4 2 2" xfId="36647"/>
    <cellStyle name="Normal 9 5 4 3" xfId="26382"/>
    <cellStyle name="Normal 9 5 5" xfId="10862"/>
    <cellStyle name="Normal 9 5 5 2" xfId="31391"/>
    <cellStyle name="Normal 9 5 6" xfId="21126"/>
    <cellStyle name="Normal 9 5 7" xfId="41918"/>
    <cellStyle name="Normal 9 6" xfId="1087"/>
    <cellStyle name="Normal 9 6 2" xfId="2336"/>
    <cellStyle name="Normal 9 6 2 2" xfId="4824"/>
    <cellStyle name="Normal 9 6 2 2 2" xfId="10080"/>
    <cellStyle name="Normal 9 6 2 2 2 2" xfId="20348"/>
    <cellStyle name="Normal 9 6 2 2 2 2 2" xfId="40877"/>
    <cellStyle name="Normal 9 6 2 2 2 3" xfId="30612"/>
    <cellStyle name="Normal 9 6 2 2 3" xfId="15092"/>
    <cellStyle name="Normal 9 6 2 2 3 2" xfId="35621"/>
    <cellStyle name="Normal 9 6 2 2 4" xfId="25356"/>
    <cellStyle name="Normal 9 6 2 2 5" xfId="46148"/>
    <cellStyle name="Normal 9 6 2 3" xfId="7592"/>
    <cellStyle name="Normal 9 6 2 3 2" xfId="17860"/>
    <cellStyle name="Normal 9 6 2 3 2 2" xfId="38389"/>
    <cellStyle name="Normal 9 6 2 3 3" xfId="28124"/>
    <cellStyle name="Normal 9 6 2 4" xfId="12604"/>
    <cellStyle name="Normal 9 6 2 4 2" xfId="33133"/>
    <cellStyle name="Normal 9 6 2 5" xfId="22868"/>
    <cellStyle name="Normal 9 6 2 6" xfId="43660"/>
    <cellStyle name="Normal 9 6 3" xfId="3579"/>
    <cellStyle name="Normal 9 6 3 2" xfId="8835"/>
    <cellStyle name="Normal 9 6 3 2 2" xfId="19103"/>
    <cellStyle name="Normal 9 6 3 2 2 2" xfId="39632"/>
    <cellStyle name="Normal 9 6 3 2 3" xfId="29367"/>
    <cellStyle name="Normal 9 6 3 3" xfId="13847"/>
    <cellStyle name="Normal 9 6 3 3 2" xfId="34376"/>
    <cellStyle name="Normal 9 6 3 4" xfId="24111"/>
    <cellStyle name="Normal 9 6 3 5" xfId="44903"/>
    <cellStyle name="Normal 9 6 4" xfId="6347"/>
    <cellStyle name="Normal 9 6 4 2" xfId="16615"/>
    <cellStyle name="Normal 9 6 4 2 2" xfId="37144"/>
    <cellStyle name="Normal 9 6 4 3" xfId="26879"/>
    <cellStyle name="Normal 9 6 5" xfId="11359"/>
    <cellStyle name="Normal 9 6 5 2" xfId="31888"/>
    <cellStyle name="Normal 9 6 6" xfId="21623"/>
    <cellStyle name="Normal 9 6 7" xfId="42415"/>
    <cellStyle name="Normal 9 7" xfId="1340"/>
    <cellStyle name="Normal 9 7 2" xfId="3829"/>
    <cellStyle name="Normal 9 7 2 2" xfId="9085"/>
    <cellStyle name="Normal 9 7 2 2 2" xfId="19353"/>
    <cellStyle name="Normal 9 7 2 2 2 2" xfId="39882"/>
    <cellStyle name="Normal 9 7 2 2 3" xfId="29617"/>
    <cellStyle name="Normal 9 7 2 3" xfId="14097"/>
    <cellStyle name="Normal 9 7 2 3 2" xfId="34626"/>
    <cellStyle name="Normal 9 7 2 4" xfId="24361"/>
    <cellStyle name="Normal 9 7 2 5" xfId="45153"/>
    <cellStyle name="Normal 9 7 3" xfId="6597"/>
    <cellStyle name="Normal 9 7 3 2" xfId="16865"/>
    <cellStyle name="Normal 9 7 3 2 2" xfId="37394"/>
    <cellStyle name="Normal 9 7 3 3" xfId="27129"/>
    <cellStyle name="Normal 9 7 4" xfId="11609"/>
    <cellStyle name="Normal 9 7 4 2" xfId="32138"/>
    <cellStyle name="Normal 9 7 5" xfId="21873"/>
    <cellStyle name="Normal 9 7 6" xfId="42665"/>
    <cellStyle name="Normal 9 8" xfId="2584"/>
    <cellStyle name="Normal 9 8 2" xfId="7840"/>
    <cellStyle name="Normal 9 8 2 2" xfId="18108"/>
    <cellStyle name="Normal 9 8 2 2 2" xfId="38637"/>
    <cellStyle name="Normal 9 8 2 3" xfId="28372"/>
    <cellStyle name="Normal 9 8 3" xfId="12852"/>
    <cellStyle name="Normal 9 8 3 2" xfId="33381"/>
    <cellStyle name="Normal 9 8 4" xfId="23116"/>
    <cellStyle name="Normal 9 8 5" xfId="43908"/>
    <cellStyle name="Normal 9 9" xfId="5352"/>
    <cellStyle name="Normal 9 9 2" xfId="15620"/>
    <cellStyle name="Normal 9 9 2 2" xfId="36149"/>
    <cellStyle name="Normal 9 9 3" xfId="25884"/>
    <cellStyle name="Normal 9 9 4" xfId="41420"/>
    <cellStyle name="Note 2" xfId="50"/>
    <cellStyle name="Note 2 10" xfId="2562"/>
    <cellStyle name="Note 2 10 2" xfId="7818"/>
    <cellStyle name="Note 2 10 2 2" xfId="18086"/>
    <cellStyle name="Note 2 10 2 2 2" xfId="38615"/>
    <cellStyle name="Note 2 10 2 3" xfId="28350"/>
    <cellStyle name="Note 2 10 3" xfId="12830"/>
    <cellStyle name="Note 2 10 3 2" xfId="33359"/>
    <cellStyle name="Note 2 10 4" xfId="23094"/>
    <cellStyle name="Note 2 10 5" xfId="43886"/>
    <cellStyle name="Note 2 11" xfId="5330"/>
    <cellStyle name="Note 2 11 2" xfId="15598"/>
    <cellStyle name="Note 2 11 2 2" xfId="36127"/>
    <cellStyle name="Note 2 11 3" xfId="25862"/>
    <cellStyle name="Note 2 11 4" xfId="41398"/>
    <cellStyle name="Note 2 12" xfId="5082"/>
    <cellStyle name="Note 2 12 2" xfId="15350"/>
    <cellStyle name="Note 2 12 2 2" xfId="35879"/>
    <cellStyle name="Note 2 12 3" xfId="25614"/>
    <cellStyle name="Note 2 13" xfId="10342"/>
    <cellStyle name="Note 2 13 2" xfId="30871"/>
    <cellStyle name="Note 2 14" xfId="20606"/>
    <cellStyle name="Note 2 15" xfId="41150"/>
    <cellStyle name="Note 2 2" xfId="77"/>
    <cellStyle name="Note 2 2 10" xfId="5102"/>
    <cellStyle name="Note 2 2 10 2" xfId="15370"/>
    <cellStyle name="Note 2 2 10 2 2" xfId="35899"/>
    <cellStyle name="Note 2 2 10 3" xfId="25634"/>
    <cellStyle name="Note 2 2 11" xfId="10362"/>
    <cellStyle name="Note 2 2 11 2" xfId="30891"/>
    <cellStyle name="Note 2 2 12" xfId="20626"/>
    <cellStyle name="Note 2 2 13" xfId="41170"/>
    <cellStyle name="Note 2 2 2" xfId="143"/>
    <cellStyle name="Note 2 2 2 10" xfId="10422"/>
    <cellStyle name="Note 2 2 2 10 2" xfId="30951"/>
    <cellStyle name="Note 2 2 2 11" xfId="20686"/>
    <cellStyle name="Note 2 2 2 12" xfId="41230"/>
    <cellStyle name="Note 2 2 2 2" xfId="261"/>
    <cellStyle name="Note 2 2 2 2 10" xfId="20803"/>
    <cellStyle name="Note 2 2 2 2 11" xfId="41347"/>
    <cellStyle name="Note 2 2 2 2 2" xfId="513"/>
    <cellStyle name="Note 2 2 2 2 2 2" xfId="1014"/>
    <cellStyle name="Note 2 2 2 2 2 2 2" xfId="2263"/>
    <cellStyle name="Note 2 2 2 2 2 2 2 2" xfId="4751"/>
    <cellStyle name="Note 2 2 2 2 2 2 2 2 2" xfId="10007"/>
    <cellStyle name="Note 2 2 2 2 2 2 2 2 2 2" xfId="20275"/>
    <cellStyle name="Note 2 2 2 2 2 2 2 2 2 2 2" xfId="40804"/>
    <cellStyle name="Note 2 2 2 2 2 2 2 2 2 3" xfId="30539"/>
    <cellStyle name="Note 2 2 2 2 2 2 2 2 3" xfId="15019"/>
    <cellStyle name="Note 2 2 2 2 2 2 2 2 3 2" xfId="35548"/>
    <cellStyle name="Note 2 2 2 2 2 2 2 2 4" xfId="25283"/>
    <cellStyle name="Note 2 2 2 2 2 2 2 2 5" xfId="46075"/>
    <cellStyle name="Note 2 2 2 2 2 2 2 3" xfId="7519"/>
    <cellStyle name="Note 2 2 2 2 2 2 2 3 2" xfId="17787"/>
    <cellStyle name="Note 2 2 2 2 2 2 2 3 2 2" xfId="38316"/>
    <cellStyle name="Note 2 2 2 2 2 2 2 3 3" xfId="28051"/>
    <cellStyle name="Note 2 2 2 2 2 2 2 4" xfId="12531"/>
    <cellStyle name="Note 2 2 2 2 2 2 2 4 2" xfId="33060"/>
    <cellStyle name="Note 2 2 2 2 2 2 2 5" xfId="22795"/>
    <cellStyle name="Note 2 2 2 2 2 2 2 6" xfId="43587"/>
    <cellStyle name="Note 2 2 2 2 2 2 3" xfId="3506"/>
    <cellStyle name="Note 2 2 2 2 2 2 3 2" xfId="8762"/>
    <cellStyle name="Note 2 2 2 2 2 2 3 2 2" xfId="19030"/>
    <cellStyle name="Note 2 2 2 2 2 2 3 2 2 2" xfId="39559"/>
    <cellStyle name="Note 2 2 2 2 2 2 3 2 3" xfId="29294"/>
    <cellStyle name="Note 2 2 2 2 2 2 3 3" xfId="13774"/>
    <cellStyle name="Note 2 2 2 2 2 2 3 3 2" xfId="34303"/>
    <cellStyle name="Note 2 2 2 2 2 2 3 4" xfId="24038"/>
    <cellStyle name="Note 2 2 2 2 2 2 3 5" xfId="44830"/>
    <cellStyle name="Note 2 2 2 2 2 2 4" xfId="6274"/>
    <cellStyle name="Note 2 2 2 2 2 2 4 2" xfId="16542"/>
    <cellStyle name="Note 2 2 2 2 2 2 4 2 2" xfId="37071"/>
    <cellStyle name="Note 2 2 2 2 2 2 4 3" xfId="26806"/>
    <cellStyle name="Note 2 2 2 2 2 2 5" xfId="11286"/>
    <cellStyle name="Note 2 2 2 2 2 2 5 2" xfId="31815"/>
    <cellStyle name="Note 2 2 2 2 2 2 6" xfId="21550"/>
    <cellStyle name="Note 2 2 2 2 2 2 7" xfId="42342"/>
    <cellStyle name="Note 2 2 2 2 2 3" xfId="1764"/>
    <cellStyle name="Note 2 2 2 2 2 3 2" xfId="4253"/>
    <cellStyle name="Note 2 2 2 2 2 3 2 2" xfId="9509"/>
    <cellStyle name="Note 2 2 2 2 2 3 2 2 2" xfId="19777"/>
    <cellStyle name="Note 2 2 2 2 2 3 2 2 2 2" xfId="40306"/>
    <cellStyle name="Note 2 2 2 2 2 3 2 2 3" xfId="30041"/>
    <cellStyle name="Note 2 2 2 2 2 3 2 3" xfId="14521"/>
    <cellStyle name="Note 2 2 2 2 2 3 2 3 2" xfId="35050"/>
    <cellStyle name="Note 2 2 2 2 2 3 2 4" xfId="24785"/>
    <cellStyle name="Note 2 2 2 2 2 3 2 5" xfId="45577"/>
    <cellStyle name="Note 2 2 2 2 2 3 3" xfId="7021"/>
    <cellStyle name="Note 2 2 2 2 2 3 3 2" xfId="17289"/>
    <cellStyle name="Note 2 2 2 2 2 3 3 2 2" xfId="37818"/>
    <cellStyle name="Note 2 2 2 2 2 3 3 3" xfId="27553"/>
    <cellStyle name="Note 2 2 2 2 2 3 4" xfId="12033"/>
    <cellStyle name="Note 2 2 2 2 2 3 4 2" xfId="32562"/>
    <cellStyle name="Note 2 2 2 2 2 3 5" xfId="22297"/>
    <cellStyle name="Note 2 2 2 2 2 3 6" xfId="43089"/>
    <cellStyle name="Note 2 2 2 2 2 4" xfId="3008"/>
    <cellStyle name="Note 2 2 2 2 2 4 2" xfId="8264"/>
    <cellStyle name="Note 2 2 2 2 2 4 2 2" xfId="18532"/>
    <cellStyle name="Note 2 2 2 2 2 4 2 2 2" xfId="39061"/>
    <cellStyle name="Note 2 2 2 2 2 4 2 3" xfId="28796"/>
    <cellStyle name="Note 2 2 2 2 2 4 3" xfId="13276"/>
    <cellStyle name="Note 2 2 2 2 2 4 3 2" xfId="33805"/>
    <cellStyle name="Note 2 2 2 2 2 4 4" xfId="23540"/>
    <cellStyle name="Note 2 2 2 2 2 4 5" xfId="44332"/>
    <cellStyle name="Note 2 2 2 2 2 5" xfId="5776"/>
    <cellStyle name="Note 2 2 2 2 2 5 2" xfId="16044"/>
    <cellStyle name="Note 2 2 2 2 2 5 2 2" xfId="36573"/>
    <cellStyle name="Note 2 2 2 2 2 5 3" xfId="26308"/>
    <cellStyle name="Note 2 2 2 2 2 6" xfId="10788"/>
    <cellStyle name="Note 2 2 2 2 2 6 2" xfId="31317"/>
    <cellStyle name="Note 2 2 2 2 2 7" xfId="21052"/>
    <cellStyle name="Note 2 2 2 2 2 8" xfId="41844"/>
    <cellStyle name="Note 2 2 2 2 3" xfId="765"/>
    <cellStyle name="Note 2 2 2 2 3 2" xfId="2014"/>
    <cellStyle name="Note 2 2 2 2 3 2 2" xfId="4502"/>
    <cellStyle name="Note 2 2 2 2 3 2 2 2" xfId="9758"/>
    <cellStyle name="Note 2 2 2 2 3 2 2 2 2" xfId="20026"/>
    <cellStyle name="Note 2 2 2 2 3 2 2 2 2 2" xfId="40555"/>
    <cellStyle name="Note 2 2 2 2 3 2 2 2 3" xfId="30290"/>
    <cellStyle name="Note 2 2 2 2 3 2 2 3" xfId="14770"/>
    <cellStyle name="Note 2 2 2 2 3 2 2 3 2" xfId="35299"/>
    <cellStyle name="Note 2 2 2 2 3 2 2 4" xfId="25034"/>
    <cellStyle name="Note 2 2 2 2 3 2 2 5" xfId="45826"/>
    <cellStyle name="Note 2 2 2 2 3 2 3" xfId="7270"/>
    <cellStyle name="Note 2 2 2 2 3 2 3 2" xfId="17538"/>
    <cellStyle name="Note 2 2 2 2 3 2 3 2 2" xfId="38067"/>
    <cellStyle name="Note 2 2 2 2 3 2 3 3" xfId="27802"/>
    <cellStyle name="Note 2 2 2 2 3 2 4" xfId="12282"/>
    <cellStyle name="Note 2 2 2 2 3 2 4 2" xfId="32811"/>
    <cellStyle name="Note 2 2 2 2 3 2 5" xfId="22546"/>
    <cellStyle name="Note 2 2 2 2 3 2 6" xfId="43338"/>
    <cellStyle name="Note 2 2 2 2 3 3" xfId="3257"/>
    <cellStyle name="Note 2 2 2 2 3 3 2" xfId="8513"/>
    <cellStyle name="Note 2 2 2 2 3 3 2 2" xfId="18781"/>
    <cellStyle name="Note 2 2 2 2 3 3 2 2 2" xfId="39310"/>
    <cellStyle name="Note 2 2 2 2 3 3 2 3" xfId="29045"/>
    <cellStyle name="Note 2 2 2 2 3 3 3" xfId="13525"/>
    <cellStyle name="Note 2 2 2 2 3 3 3 2" xfId="34054"/>
    <cellStyle name="Note 2 2 2 2 3 3 4" xfId="23789"/>
    <cellStyle name="Note 2 2 2 2 3 3 5" xfId="44581"/>
    <cellStyle name="Note 2 2 2 2 3 4" xfId="6025"/>
    <cellStyle name="Note 2 2 2 2 3 4 2" xfId="16293"/>
    <cellStyle name="Note 2 2 2 2 3 4 2 2" xfId="36822"/>
    <cellStyle name="Note 2 2 2 2 3 4 3" xfId="26557"/>
    <cellStyle name="Note 2 2 2 2 3 5" xfId="11037"/>
    <cellStyle name="Note 2 2 2 2 3 5 2" xfId="31566"/>
    <cellStyle name="Note 2 2 2 2 3 6" xfId="21301"/>
    <cellStyle name="Note 2 2 2 2 3 7" xfId="42093"/>
    <cellStyle name="Note 2 2 2 2 4" xfId="1262"/>
    <cellStyle name="Note 2 2 2 2 4 2" xfId="2511"/>
    <cellStyle name="Note 2 2 2 2 4 2 2" xfId="4999"/>
    <cellStyle name="Note 2 2 2 2 4 2 2 2" xfId="10255"/>
    <cellStyle name="Note 2 2 2 2 4 2 2 2 2" xfId="20523"/>
    <cellStyle name="Note 2 2 2 2 4 2 2 2 2 2" xfId="41052"/>
    <cellStyle name="Note 2 2 2 2 4 2 2 2 3" xfId="30787"/>
    <cellStyle name="Note 2 2 2 2 4 2 2 3" xfId="15267"/>
    <cellStyle name="Note 2 2 2 2 4 2 2 3 2" xfId="35796"/>
    <cellStyle name="Note 2 2 2 2 4 2 2 4" xfId="25531"/>
    <cellStyle name="Note 2 2 2 2 4 2 2 5" xfId="46323"/>
    <cellStyle name="Note 2 2 2 2 4 2 3" xfId="7767"/>
    <cellStyle name="Note 2 2 2 2 4 2 3 2" xfId="18035"/>
    <cellStyle name="Note 2 2 2 2 4 2 3 2 2" xfId="38564"/>
    <cellStyle name="Note 2 2 2 2 4 2 3 3" xfId="28299"/>
    <cellStyle name="Note 2 2 2 2 4 2 4" xfId="12779"/>
    <cellStyle name="Note 2 2 2 2 4 2 4 2" xfId="33308"/>
    <cellStyle name="Note 2 2 2 2 4 2 5" xfId="23043"/>
    <cellStyle name="Note 2 2 2 2 4 2 6" xfId="43835"/>
    <cellStyle name="Note 2 2 2 2 4 3" xfId="3754"/>
    <cellStyle name="Note 2 2 2 2 4 3 2" xfId="9010"/>
    <cellStyle name="Note 2 2 2 2 4 3 2 2" xfId="19278"/>
    <cellStyle name="Note 2 2 2 2 4 3 2 2 2" xfId="39807"/>
    <cellStyle name="Note 2 2 2 2 4 3 2 3" xfId="29542"/>
    <cellStyle name="Note 2 2 2 2 4 3 3" xfId="14022"/>
    <cellStyle name="Note 2 2 2 2 4 3 3 2" xfId="34551"/>
    <cellStyle name="Note 2 2 2 2 4 3 4" xfId="24286"/>
    <cellStyle name="Note 2 2 2 2 4 3 5" xfId="45078"/>
    <cellStyle name="Note 2 2 2 2 4 4" xfId="6522"/>
    <cellStyle name="Note 2 2 2 2 4 4 2" xfId="16790"/>
    <cellStyle name="Note 2 2 2 2 4 4 2 2" xfId="37319"/>
    <cellStyle name="Note 2 2 2 2 4 4 3" xfId="27054"/>
    <cellStyle name="Note 2 2 2 2 4 5" xfId="11534"/>
    <cellStyle name="Note 2 2 2 2 4 5 2" xfId="32063"/>
    <cellStyle name="Note 2 2 2 2 4 6" xfId="21798"/>
    <cellStyle name="Note 2 2 2 2 4 7" xfId="42590"/>
    <cellStyle name="Note 2 2 2 2 5" xfId="1515"/>
    <cellStyle name="Note 2 2 2 2 5 2" xfId="4004"/>
    <cellStyle name="Note 2 2 2 2 5 2 2" xfId="9260"/>
    <cellStyle name="Note 2 2 2 2 5 2 2 2" xfId="19528"/>
    <cellStyle name="Note 2 2 2 2 5 2 2 2 2" xfId="40057"/>
    <cellStyle name="Note 2 2 2 2 5 2 2 3" xfId="29792"/>
    <cellStyle name="Note 2 2 2 2 5 2 3" xfId="14272"/>
    <cellStyle name="Note 2 2 2 2 5 2 3 2" xfId="34801"/>
    <cellStyle name="Note 2 2 2 2 5 2 4" xfId="24536"/>
    <cellStyle name="Note 2 2 2 2 5 2 5" xfId="45328"/>
    <cellStyle name="Note 2 2 2 2 5 3" xfId="6772"/>
    <cellStyle name="Note 2 2 2 2 5 3 2" xfId="17040"/>
    <cellStyle name="Note 2 2 2 2 5 3 2 2" xfId="37569"/>
    <cellStyle name="Note 2 2 2 2 5 3 3" xfId="27304"/>
    <cellStyle name="Note 2 2 2 2 5 4" xfId="11784"/>
    <cellStyle name="Note 2 2 2 2 5 4 2" xfId="32313"/>
    <cellStyle name="Note 2 2 2 2 5 5" xfId="22048"/>
    <cellStyle name="Note 2 2 2 2 5 6" xfId="42840"/>
    <cellStyle name="Note 2 2 2 2 6" xfId="2759"/>
    <cellStyle name="Note 2 2 2 2 6 2" xfId="8015"/>
    <cellStyle name="Note 2 2 2 2 6 2 2" xfId="18283"/>
    <cellStyle name="Note 2 2 2 2 6 2 2 2" xfId="38812"/>
    <cellStyle name="Note 2 2 2 2 6 2 3" xfId="28547"/>
    <cellStyle name="Note 2 2 2 2 6 3" xfId="13027"/>
    <cellStyle name="Note 2 2 2 2 6 3 2" xfId="33556"/>
    <cellStyle name="Note 2 2 2 2 6 4" xfId="23291"/>
    <cellStyle name="Note 2 2 2 2 6 5" xfId="44083"/>
    <cellStyle name="Note 2 2 2 2 7" xfId="5527"/>
    <cellStyle name="Note 2 2 2 2 7 2" xfId="15795"/>
    <cellStyle name="Note 2 2 2 2 7 2 2" xfId="36324"/>
    <cellStyle name="Note 2 2 2 2 7 3" xfId="26059"/>
    <cellStyle name="Note 2 2 2 2 7 4" xfId="41595"/>
    <cellStyle name="Note 2 2 2 2 8" xfId="5279"/>
    <cellStyle name="Note 2 2 2 2 8 2" xfId="15547"/>
    <cellStyle name="Note 2 2 2 2 8 2 2" xfId="36076"/>
    <cellStyle name="Note 2 2 2 2 8 3" xfId="25811"/>
    <cellStyle name="Note 2 2 2 2 9" xfId="10539"/>
    <cellStyle name="Note 2 2 2 2 9 2" xfId="31068"/>
    <cellStyle name="Note 2 2 2 3" xfId="396"/>
    <cellStyle name="Note 2 2 2 3 2" xfId="897"/>
    <cellStyle name="Note 2 2 2 3 2 2" xfId="2146"/>
    <cellStyle name="Note 2 2 2 3 2 2 2" xfId="4634"/>
    <cellStyle name="Note 2 2 2 3 2 2 2 2" xfId="9890"/>
    <cellStyle name="Note 2 2 2 3 2 2 2 2 2" xfId="20158"/>
    <cellStyle name="Note 2 2 2 3 2 2 2 2 2 2" xfId="40687"/>
    <cellStyle name="Note 2 2 2 3 2 2 2 2 3" xfId="30422"/>
    <cellStyle name="Note 2 2 2 3 2 2 2 3" xfId="14902"/>
    <cellStyle name="Note 2 2 2 3 2 2 2 3 2" xfId="35431"/>
    <cellStyle name="Note 2 2 2 3 2 2 2 4" xfId="25166"/>
    <cellStyle name="Note 2 2 2 3 2 2 2 5" xfId="45958"/>
    <cellStyle name="Note 2 2 2 3 2 2 3" xfId="7402"/>
    <cellStyle name="Note 2 2 2 3 2 2 3 2" xfId="17670"/>
    <cellStyle name="Note 2 2 2 3 2 2 3 2 2" xfId="38199"/>
    <cellStyle name="Note 2 2 2 3 2 2 3 3" xfId="27934"/>
    <cellStyle name="Note 2 2 2 3 2 2 4" xfId="12414"/>
    <cellStyle name="Note 2 2 2 3 2 2 4 2" xfId="32943"/>
    <cellStyle name="Note 2 2 2 3 2 2 5" xfId="22678"/>
    <cellStyle name="Note 2 2 2 3 2 2 6" xfId="43470"/>
    <cellStyle name="Note 2 2 2 3 2 3" xfId="3389"/>
    <cellStyle name="Note 2 2 2 3 2 3 2" xfId="8645"/>
    <cellStyle name="Note 2 2 2 3 2 3 2 2" xfId="18913"/>
    <cellStyle name="Note 2 2 2 3 2 3 2 2 2" xfId="39442"/>
    <cellStyle name="Note 2 2 2 3 2 3 2 3" xfId="29177"/>
    <cellStyle name="Note 2 2 2 3 2 3 3" xfId="13657"/>
    <cellStyle name="Note 2 2 2 3 2 3 3 2" xfId="34186"/>
    <cellStyle name="Note 2 2 2 3 2 3 4" xfId="23921"/>
    <cellStyle name="Note 2 2 2 3 2 3 5" xfId="44713"/>
    <cellStyle name="Note 2 2 2 3 2 4" xfId="6157"/>
    <cellStyle name="Note 2 2 2 3 2 4 2" xfId="16425"/>
    <cellStyle name="Note 2 2 2 3 2 4 2 2" xfId="36954"/>
    <cellStyle name="Note 2 2 2 3 2 4 3" xfId="26689"/>
    <cellStyle name="Note 2 2 2 3 2 5" xfId="11169"/>
    <cellStyle name="Note 2 2 2 3 2 5 2" xfId="31698"/>
    <cellStyle name="Note 2 2 2 3 2 6" xfId="21433"/>
    <cellStyle name="Note 2 2 2 3 2 7" xfId="42225"/>
    <cellStyle name="Note 2 2 2 3 3" xfId="1647"/>
    <cellStyle name="Note 2 2 2 3 3 2" xfId="4136"/>
    <cellStyle name="Note 2 2 2 3 3 2 2" xfId="9392"/>
    <cellStyle name="Note 2 2 2 3 3 2 2 2" xfId="19660"/>
    <cellStyle name="Note 2 2 2 3 3 2 2 2 2" xfId="40189"/>
    <cellStyle name="Note 2 2 2 3 3 2 2 3" xfId="29924"/>
    <cellStyle name="Note 2 2 2 3 3 2 3" xfId="14404"/>
    <cellStyle name="Note 2 2 2 3 3 2 3 2" xfId="34933"/>
    <cellStyle name="Note 2 2 2 3 3 2 4" xfId="24668"/>
    <cellStyle name="Note 2 2 2 3 3 2 5" xfId="45460"/>
    <cellStyle name="Note 2 2 2 3 3 3" xfId="6904"/>
    <cellStyle name="Note 2 2 2 3 3 3 2" xfId="17172"/>
    <cellStyle name="Note 2 2 2 3 3 3 2 2" xfId="37701"/>
    <cellStyle name="Note 2 2 2 3 3 3 3" xfId="27436"/>
    <cellStyle name="Note 2 2 2 3 3 4" xfId="11916"/>
    <cellStyle name="Note 2 2 2 3 3 4 2" xfId="32445"/>
    <cellStyle name="Note 2 2 2 3 3 5" xfId="22180"/>
    <cellStyle name="Note 2 2 2 3 3 6" xfId="42972"/>
    <cellStyle name="Note 2 2 2 3 4" xfId="2891"/>
    <cellStyle name="Note 2 2 2 3 4 2" xfId="8147"/>
    <cellStyle name="Note 2 2 2 3 4 2 2" xfId="18415"/>
    <cellStyle name="Note 2 2 2 3 4 2 2 2" xfId="38944"/>
    <cellStyle name="Note 2 2 2 3 4 2 3" xfId="28679"/>
    <cellStyle name="Note 2 2 2 3 4 3" xfId="13159"/>
    <cellStyle name="Note 2 2 2 3 4 3 2" xfId="33688"/>
    <cellStyle name="Note 2 2 2 3 4 4" xfId="23423"/>
    <cellStyle name="Note 2 2 2 3 4 5" xfId="44215"/>
    <cellStyle name="Note 2 2 2 3 5" xfId="5659"/>
    <cellStyle name="Note 2 2 2 3 5 2" xfId="15927"/>
    <cellStyle name="Note 2 2 2 3 5 2 2" xfId="36456"/>
    <cellStyle name="Note 2 2 2 3 5 3" xfId="26191"/>
    <cellStyle name="Note 2 2 2 3 6" xfId="10671"/>
    <cellStyle name="Note 2 2 2 3 6 2" xfId="31200"/>
    <cellStyle name="Note 2 2 2 3 7" xfId="20935"/>
    <cellStyle name="Note 2 2 2 3 8" xfId="41727"/>
    <cellStyle name="Note 2 2 2 4" xfId="648"/>
    <cellStyle name="Note 2 2 2 4 2" xfId="1897"/>
    <cellStyle name="Note 2 2 2 4 2 2" xfId="4385"/>
    <cellStyle name="Note 2 2 2 4 2 2 2" xfId="9641"/>
    <cellStyle name="Note 2 2 2 4 2 2 2 2" xfId="19909"/>
    <cellStyle name="Note 2 2 2 4 2 2 2 2 2" xfId="40438"/>
    <cellStyle name="Note 2 2 2 4 2 2 2 3" xfId="30173"/>
    <cellStyle name="Note 2 2 2 4 2 2 3" xfId="14653"/>
    <cellStyle name="Note 2 2 2 4 2 2 3 2" xfId="35182"/>
    <cellStyle name="Note 2 2 2 4 2 2 4" xfId="24917"/>
    <cellStyle name="Note 2 2 2 4 2 2 5" xfId="45709"/>
    <cellStyle name="Note 2 2 2 4 2 3" xfId="7153"/>
    <cellStyle name="Note 2 2 2 4 2 3 2" xfId="17421"/>
    <cellStyle name="Note 2 2 2 4 2 3 2 2" xfId="37950"/>
    <cellStyle name="Note 2 2 2 4 2 3 3" xfId="27685"/>
    <cellStyle name="Note 2 2 2 4 2 4" xfId="12165"/>
    <cellStyle name="Note 2 2 2 4 2 4 2" xfId="32694"/>
    <cellStyle name="Note 2 2 2 4 2 5" xfId="22429"/>
    <cellStyle name="Note 2 2 2 4 2 6" xfId="43221"/>
    <cellStyle name="Note 2 2 2 4 3" xfId="3140"/>
    <cellStyle name="Note 2 2 2 4 3 2" xfId="8396"/>
    <cellStyle name="Note 2 2 2 4 3 2 2" xfId="18664"/>
    <cellStyle name="Note 2 2 2 4 3 2 2 2" xfId="39193"/>
    <cellStyle name="Note 2 2 2 4 3 2 3" xfId="28928"/>
    <cellStyle name="Note 2 2 2 4 3 3" xfId="13408"/>
    <cellStyle name="Note 2 2 2 4 3 3 2" xfId="33937"/>
    <cellStyle name="Note 2 2 2 4 3 4" xfId="23672"/>
    <cellStyle name="Note 2 2 2 4 3 5" xfId="44464"/>
    <cellStyle name="Note 2 2 2 4 4" xfId="5908"/>
    <cellStyle name="Note 2 2 2 4 4 2" xfId="16176"/>
    <cellStyle name="Note 2 2 2 4 4 2 2" xfId="36705"/>
    <cellStyle name="Note 2 2 2 4 4 3" xfId="26440"/>
    <cellStyle name="Note 2 2 2 4 5" xfId="10920"/>
    <cellStyle name="Note 2 2 2 4 5 2" xfId="31449"/>
    <cellStyle name="Note 2 2 2 4 6" xfId="21184"/>
    <cellStyle name="Note 2 2 2 4 7" xfId="41976"/>
    <cellStyle name="Note 2 2 2 5" xfId="1145"/>
    <cellStyle name="Note 2 2 2 5 2" xfId="2394"/>
    <cellStyle name="Note 2 2 2 5 2 2" xfId="4882"/>
    <cellStyle name="Note 2 2 2 5 2 2 2" xfId="10138"/>
    <cellStyle name="Note 2 2 2 5 2 2 2 2" xfId="20406"/>
    <cellStyle name="Note 2 2 2 5 2 2 2 2 2" xfId="40935"/>
    <cellStyle name="Note 2 2 2 5 2 2 2 3" xfId="30670"/>
    <cellStyle name="Note 2 2 2 5 2 2 3" xfId="15150"/>
    <cellStyle name="Note 2 2 2 5 2 2 3 2" xfId="35679"/>
    <cellStyle name="Note 2 2 2 5 2 2 4" xfId="25414"/>
    <cellStyle name="Note 2 2 2 5 2 2 5" xfId="46206"/>
    <cellStyle name="Note 2 2 2 5 2 3" xfId="7650"/>
    <cellStyle name="Note 2 2 2 5 2 3 2" xfId="17918"/>
    <cellStyle name="Note 2 2 2 5 2 3 2 2" xfId="38447"/>
    <cellStyle name="Note 2 2 2 5 2 3 3" xfId="28182"/>
    <cellStyle name="Note 2 2 2 5 2 4" xfId="12662"/>
    <cellStyle name="Note 2 2 2 5 2 4 2" xfId="33191"/>
    <cellStyle name="Note 2 2 2 5 2 5" xfId="22926"/>
    <cellStyle name="Note 2 2 2 5 2 6" xfId="43718"/>
    <cellStyle name="Note 2 2 2 5 3" xfId="3637"/>
    <cellStyle name="Note 2 2 2 5 3 2" xfId="8893"/>
    <cellStyle name="Note 2 2 2 5 3 2 2" xfId="19161"/>
    <cellStyle name="Note 2 2 2 5 3 2 2 2" xfId="39690"/>
    <cellStyle name="Note 2 2 2 5 3 2 3" xfId="29425"/>
    <cellStyle name="Note 2 2 2 5 3 3" xfId="13905"/>
    <cellStyle name="Note 2 2 2 5 3 3 2" xfId="34434"/>
    <cellStyle name="Note 2 2 2 5 3 4" xfId="24169"/>
    <cellStyle name="Note 2 2 2 5 3 5" xfId="44961"/>
    <cellStyle name="Note 2 2 2 5 4" xfId="6405"/>
    <cellStyle name="Note 2 2 2 5 4 2" xfId="16673"/>
    <cellStyle name="Note 2 2 2 5 4 2 2" xfId="37202"/>
    <cellStyle name="Note 2 2 2 5 4 3" xfId="26937"/>
    <cellStyle name="Note 2 2 2 5 5" xfId="11417"/>
    <cellStyle name="Note 2 2 2 5 5 2" xfId="31946"/>
    <cellStyle name="Note 2 2 2 5 6" xfId="21681"/>
    <cellStyle name="Note 2 2 2 5 7" xfId="42473"/>
    <cellStyle name="Note 2 2 2 6" xfId="1398"/>
    <cellStyle name="Note 2 2 2 6 2" xfId="3887"/>
    <cellStyle name="Note 2 2 2 6 2 2" xfId="9143"/>
    <cellStyle name="Note 2 2 2 6 2 2 2" xfId="19411"/>
    <cellStyle name="Note 2 2 2 6 2 2 2 2" xfId="39940"/>
    <cellStyle name="Note 2 2 2 6 2 2 3" xfId="29675"/>
    <cellStyle name="Note 2 2 2 6 2 3" xfId="14155"/>
    <cellStyle name="Note 2 2 2 6 2 3 2" xfId="34684"/>
    <cellStyle name="Note 2 2 2 6 2 4" xfId="24419"/>
    <cellStyle name="Note 2 2 2 6 2 5" xfId="45211"/>
    <cellStyle name="Note 2 2 2 6 3" xfId="6655"/>
    <cellStyle name="Note 2 2 2 6 3 2" xfId="16923"/>
    <cellStyle name="Note 2 2 2 6 3 2 2" xfId="37452"/>
    <cellStyle name="Note 2 2 2 6 3 3" xfId="27187"/>
    <cellStyle name="Note 2 2 2 6 4" xfId="11667"/>
    <cellStyle name="Note 2 2 2 6 4 2" xfId="32196"/>
    <cellStyle name="Note 2 2 2 6 5" xfId="21931"/>
    <cellStyle name="Note 2 2 2 6 6" xfId="42723"/>
    <cellStyle name="Note 2 2 2 7" xfId="2642"/>
    <cellStyle name="Note 2 2 2 7 2" xfId="7898"/>
    <cellStyle name="Note 2 2 2 7 2 2" xfId="18166"/>
    <cellStyle name="Note 2 2 2 7 2 2 2" xfId="38695"/>
    <cellStyle name="Note 2 2 2 7 2 3" xfId="28430"/>
    <cellStyle name="Note 2 2 2 7 3" xfId="12910"/>
    <cellStyle name="Note 2 2 2 7 3 2" xfId="33439"/>
    <cellStyle name="Note 2 2 2 7 4" xfId="23174"/>
    <cellStyle name="Note 2 2 2 7 5" xfId="43966"/>
    <cellStyle name="Note 2 2 2 8" xfId="5410"/>
    <cellStyle name="Note 2 2 2 8 2" xfId="15678"/>
    <cellStyle name="Note 2 2 2 8 2 2" xfId="36207"/>
    <cellStyle name="Note 2 2 2 8 3" xfId="25942"/>
    <cellStyle name="Note 2 2 2 8 4" xfId="41478"/>
    <cellStyle name="Note 2 2 2 9" xfId="5162"/>
    <cellStyle name="Note 2 2 2 9 2" xfId="15430"/>
    <cellStyle name="Note 2 2 2 9 2 2" xfId="35959"/>
    <cellStyle name="Note 2 2 2 9 3" xfId="25694"/>
    <cellStyle name="Note 2 2 3" xfId="200"/>
    <cellStyle name="Note 2 2 3 10" xfId="20743"/>
    <cellStyle name="Note 2 2 3 11" xfId="41287"/>
    <cellStyle name="Note 2 2 3 2" xfId="453"/>
    <cellStyle name="Note 2 2 3 2 2" xfId="954"/>
    <cellStyle name="Note 2 2 3 2 2 2" xfId="2203"/>
    <cellStyle name="Note 2 2 3 2 2 2 2" xfId="4691"/>
    <cellStyle name="Note 2 2 3 2 2 2 2 2" xfId="9947"/>
    <cellStyle name="Note 2 2 3 2 2 2 2 2 2" xfId="20215"/>
    <cellStyle name="Note 2 2 3 2 2 2 2 2 2 2" xfId="40744"/>
    <cellStyle name="Note 2 2 3 2 2 2 2 2 3" xfId="30479"/>
    <cellStyle name="Note 2 2 3 2 2 2 2 3" xfId="14959"/>
    <cellStyle name="Note 2 2 3 2 2 2 2 3 2" xfId="35488"/>
    <cellStyle name="Note 2 2 3 2 2 2 2 4" xfId="25223"/>
    <cellStyle name="Note 2 2 3 2 2 2 2 5" xfId="46015"/>
    <cellStyle name="Note 2 2 3 2 2 2 3" xfId="7459"/>
    <cellStyle name="Note 2 2 3 2 2 2 3 2" xfId="17727"/>
    <cellStyle name="Note 2 2 3 2 2 2 3 2 2" xfId="38256"/>
    <cellStyle name="Note 2 2 3 2 2 2 3 3" xfId="27991"/>
    <cellStyle name="Note 2 2 3 2 2 2 4" xfId="12471"/>
    <cellStyle name="Note 2 2 3 2 2 2 4 2" xfId="33000"/>
    <cellStyle name="Note 2 2 3 2 2 2 5" xfId="22735"/>
    <cellStyle name="Note 2 2 3 2 2 2 6" xfId="43527"/>
    <cellStyle name="Note 2 2 3 2 2 3" xfId="3446"/>
    <cellStyle name="Note 2 2 3 2 2 3 2" xfId="8702"/>
    <cellStyle name="Note 2 2 3 2 2 3 2 2" xfId="18970"/>
    <cellStyle name="Note 2 2 3 2 2 3 2 2 2" xfId="39499"/>
    <cellStyle name="Note 2 2 3 2 2 3 2 3" xfId="29234"/>
    <cellStyle name="Note 2 2 3 2 2 3 3" xfId="13714"/>
    <cellStyle name="Note 2 2 3 2 2 3 3 2" xfId="34243"/>
    <cellStyle name="Note 2 2 3 2 2 3 4" xfId="23978"/>
    <cellStyle name="Note 2 2 3 2 2 3 5" xfId="44770"/>
    <cellStyle name="Note 2 2 3 2 2 4" xfId="6214"/>
    <cellStyle name="Note 2 2 3 2 2 4 2" xfId="16482"/>
    <cellStyle name="Note 2 2 3 2 2 4 2 2" xfId="37011"/>
    <cellStyle name="Note 2 2 3 2 2 4 3" xfId="26746"/>
    <cellStyle name="Note 2 2 3 2 2 5" xfId="11226"/>
    <cellStyle name="Note 2 2 3 2 2 5 2" xfId="31755"/>
    <cellStyle name="Note 2 2 3 2 2 6" xfId="21490"/>
    <cellStyle name="Note 2 2 3 2 2 7" xfId="42282"/>
    <cellStyle name="Note 2 2 3 2 3" xfId="1704"/>
    <cellStyle name="Note 2 2 3 2 3 2" xfId="4193"/>
    <cellStyle name="Note 2 2 3 2 3 2 2" xfId="9449"/>
    <cellStyle name="Note 2 2 3 2 3 2 2 2" xfId="19717"/>
    <cellStyle name="Note 2 2 3 2 3 2 2 2 2" xfId="40246"/>
    <cellStyle name="Note 2 2 3 2 3 2 2 3" xfId="29981"/>
    <cellStyle name="Note 2 2 3 2 3 2 3" xfId="14461"/>
    <cellStyle name="Note 2 2 3 2 3 2 3 2" xfId="34990"/>
    <cellStyle name="Note 2 2 3 2 3 2 4" xfId="24725"/>
    <cellStyle name="Note 2 2 3 2 3 2 5" xfId="45517"/>
    <cellStyle name="Note 2 2 3 2 3 3" xfId="6961"/>
    <cellStyle name="Note 2 2 3 2 3 3 2" xfId="17229"/>
    <cellStyle name="Note 2 2 3 2 3 3 2 2" xfId="37758"/>
    <cellStyle name="Note 2 2 3 2 3 3 3" xfId="27493"/>
    <cellStyle name="Note 2 2 3 2 3 4" xfId="11973"/>
    <cellStyle name="Note 2 2 3 2 3 4 2" xfId="32502"/>
    <cellStyle name="Note 2 2 3 2 3 5" xfId="22237"/>
    <cellStyle name="Note 2 2 3 2 3 6" xfId="43029"/>
    <cellStyle name="Note 2 2 3 2 4" xfId="2948"/>
    <cellStyle name="Note 2 2 3 2 4 2" xfId="8204"/>
    <cellStyle name="Note 2 2 3 2 4 2 2" xfId="18472"/>
    <cellStyle name="Note 2 2 3 2 4 2 2 2" xfId="39001"/>
    <cellStyle name="Note 2 2 3 2 4 2 3" xfId="28736"/>
    <cellStyle name="Note 2 2 3 2 4 3" xfId="13216"/>
    <cellStyle name="Note 2 2 3 2 4 3 2" xfId="33745"/>
    <cellStyle name="Note 2 2 3 2 4 4" xfId="23480"/>
    <cellStyle name="Note 2 2 3 2 4 5" xfId="44272"/>
    <cellStyle name="Note 2 2 3 2 5" xfId="5716"/>
    <cellStyle name="Note 2 2 3 2 5 2" xfId="15984"/>
    <cellStyle name="Note 2 2 3 2 5 2 2" xfId="36513"/>
    <cellStyle name="Note 2 2 3 2 5 3" xfId="26248"/>
    <cellStyle name="Note 2 2 3 2 6" xfId="10728"/>
    <cellStyle name="Note 2 2 3 2 6 2" xfId="31257"/>
    <cellStyle name="Note 2 2 3 2 7" xfId="20992"/>
    <cellStyle name="Note 2 2 3 2 8" xfId="41784"/>
    <cellStyle name="Note 2 2 3 3" xfId="705"/>
    <cellStyle name="Note 2 2 3 3 2" xfId="1954"/>
    <cellStyle name="Note 2 2 3 3 2 2" xfId="4442"/>
    <cellStyle name="Note 2 2 3 3 2 2 2" xfId="9698"/>
    <cellStyle name="Note 2 2 3 3 2 2 2 2" xfId="19966"/>
    <cellStyle name="Note 2 2 3 3 2 2 2 2 2" xfId="40495"/>
    <cellStyle name="Note 2 2 3 3 2 2 2 3" xfId="30230"/>
    <cellStyle name="Note 2 2 3 3 2 2 3" xfId="14710"/>
    <cellStyle name="Note 2 2 3 3 2 2 3 2" xfId="35239"/>
    <cellStyle name="Note 2 2 3 3 2 2 4" xfId="24974"/>
    <cellStyle name="Note 2 2 3 3 2 2 5" xfId="45766"/>
    <cellStyle name="Note 2 2 3 3 2 3" xfId="7210"/>
    <cellStyle name="Note 2 2 3 3 2 3 2" xfId="17478"/>
    <cellStyle name="Note 2 2 3 3 2 3 2 2" xfId="38007"/>
    <cellStyle name="Note 2 2 3 3 2 3 3" xfId="27742"/>
    <cellStyle name="Note 2 2 3 3 2 4" xfId="12222"/>
    <cellStyle name="Note 2 2 3 3 2 4 2" xfId="32751"/>
    <cellStyle name="Note 2 2 3 3 2 5" xfId="22486"/>
    <cellStyle name="Note 2 2 3 3 2 6" xfId="43278"/>
    <cellStyle name="Note 2 2 3 3 3" xfId="3197"/>
    <cellStyle name="Note 2 2 3 3 3 2" xfId="8453"/>
    <cellStyle name="Note 2 2 3 3 3 2 2" xfId="18721"/>
    <cellStyle name="Note 2 2 3 3 3 2 2 2" xfId="39250"/>
    <cellStyle name="Note 2 2 3 3 3 2 3" xfId="28985"/>
    <cellStyle name="Note 2 2 3 3 3 3" xfId="13465"/>
    <cellStyle name="Note 2 2 3 3 3 3 2" xfId="33994"/>
    <cellStyle name="Note 2 2 3 3 3 4" xfId="23729"/>
    <cellStyle name="Note 2 2 3 3 3 5" xfId="44521"/>
    <cellStyle name="Note 2 2 3 3 4" xfId="5965"/>
    <cellStyle name="Note 2 2 3 3 4 2" xfId="16233"/>
    <cellStyle name="Note 2 2 3 3 4 2 2" xfId="36762"/>
    <cellStyle name="Note 2 2 3 3 4 3" xfId="26497"/>
    <cellStyle name="Note 2 2 3 3 5" xfId="10977"/>
    <cellStyle name="Note 2 2 3 3 5 2" xfId="31506"/>
    <cellStyle name="Note 2 2 3 3 6" xfId="21241"/>
    <cellStyle name="Note 2 2 3 3 7" xfId="42033"/>
    <cellStyle name="Note 2 2 3 4" xfId="1202"/>
    <cellStyle name="Note 2 2 3 4 2" xfId="2451"/>
    <cellStyle name="Note 2 2 3 4 2 2" xfId="4939"/>
    <cellStyle name="Note 2 2 3 4 2 2 2" xfId="10195"/>
    <cellStyle name="Note 2 2 3 4 2 2 2 2" xfId="20463"/>
    <cellStyle name="Note 2 2 3 4 2 2 2 2 2" xfId="40992"/>
    <cellStyle name="Note 2 2 3 4 2 2 2 3" xfId="30727"/>
    <cellStyle name="Note 2 2 3 4 2 2 3" xfId="15207"/>
    <cellStyle name="Note 2 2 3 4 2 2 3 2" xfId="35736"/>
    <cellStyle name="Note 2 2 3 4 2 2 4" xfId="25471"/>
    <cellStyle name="Note 2 2 3 4 2 2 5" xfId="46263"/>
    <cellStyle name="Note 2 2 3 4 2 3" xfId="7707"/>
    <cellStyle name="Note 2 2 3 4 2 3 2" xfId="17975"/>
    <cellStyle name="Note 2 2 3 4 2 3 2 2" xfId="38504"/>
    <cellStyle name="Note 2 2 3 4 2 3 3" xfId="28239"/>
    <cellStyle name="Note 2 2 3 4 2 4" xfId="12719"/>
    <cellStyle name="Note 2 2 3 4 2 4 2" xfId="33248"/>
    <cellStyle name="Note 2 2 3 4 2 5" xfId="22983"/>
    <cellStyle name="Note 2 2 3 4 2 6" xfId="43775"/>
    <cellStyle name="Note 2 2 3 4 3" xfId="3694"/>
    <cellStyle name="Note 2 2 3 4 3 2" xfId="8950"/>
    <cellStyle name="Note 2 2 3 4 3 2 2" xfId="19218"/>
    <cellStyle name="Note 2 2 3 4 3 2 2 2" xfId="39747"/>
    <cellStyle name="Note 2 2 3 4 3 2 3" xfId="29482"/>
    <cellStyle name="Note 2 2 3 4 3 3" xfId="13962"/>
    <cellStyle name="Note 2 2 3 4 3 3 2" xfId="34491"/>
    <cellStyle name="Note 2 2 3 4 3 4" xfId="24226"/>
    <cellStyle name="Note 2 2 3 4 3 5" xfId="45018"/>
    <cellStyle name="Note 2 2 3 4 4" xfId="6462"/>
    <cellStyle name="Note 2 2 3 4 4 2" xfId="16730"/>
    <cellStyle name="Note 2 2 3 4 4 2 2" xfId="37259"/>
    <cellStyle name="Note 2 2 3 4 4 3" xfId="26994"/>
    <cellStyle name="Note 2 2 3 4 5" xfId="11474"/>
    <cellStyle name="Note 2 2 3 4 5 2" xfId="32003"/>
    <cellStyle name="Note 2 2 3 4 6" xfId="21738"/>
    <cellStyle name="Note 2 2 3 4 7" xfId="42530"/>
    <cellStyle name="Note 2 2 3 5" xfId="1455"/>
    <cellStyle name="Note 2 2 3 5 2" xfId="3944"/>
    <cellStyle name="Note 2 2 3 5 2 2" xfId="9200"/>
    <cellStyle name="Note 2 2 3 5 2 2 2" xfId="19468"/>
    <cellStyle name="Note 2 2 3 5 2 2 2 2" xfId="39997"/>
    <cellStyle name="Note 2 2 3 5 2 2 3" xfId="29732"/>
    <cellStyle name="Note 2 2 3 5 2 3" xfId="14212"/>
    <cellStyle name="Note 2 2 3 5 2 3 2" xfId="34741"/>
    <cellStyle name="Note 2 2 3 5 2 4" xfId="24476"/>
    <cellStyle name="Note 2 2 3 5 2 5" xfId="45268"/>
    <cellStyle name="Note 2 2 3 5 3" xfId="6712"/>
    <cellStyle name="Note 2 2 3 5 3 2" xfId="16980"/>
    <cellStyle name="Note 2 2 3 5 3 2 2" xfId="37509"/>
    <cellStyle name="Note 2 2 3 5 3 3" xfId="27244"/>
    <cellStyle name="Note 2 2 3 5 4" xfId="11724"/>
    <cellStyle name="Note 2 2 3 5 4 2" xfId="32253"/>
    <cellStyle name="Note 2 2 3 5 5" xfId="21988"/>
    <cellStyle name="Note 2 2 3 5 6" xfId="42780"/>
    <cellStyle name="Note 2 2 3 6" xfId="2699"/>
    <cellStyle name="Note 2 2 3 6 2" xfId="7955"/>
    <cellStyle name="Note 2 2 3 6 2 2" xfId="18223"/>
    <cellStyle name="Note 2 2 3 6 2 2 2" xfId="38752"/>
    <cellStyle name="Note 2 2 3 6 2 3" xfId="28487"/>
    <cellStyle name="Note 2 2 3 6 3" xfId="12967"/>
    <cellStyle name="Note 2 2 3 6 3 2" xfId="33496"/>
    <cellStyle name="Note 2 2 3 6 4" xfId="23231"/>
    <cellStyle name="Note 2 2 3 6 5" xfId="44023"/>
    <cellStyle name="Note 2 2 3 7" xfId="5467"/>
    <cellStyle name="Note 2 2 3 7 2" xfId="15735"/>
    <cellStyle name="Note 2 2 3 7 2 2" xfId="36264"/>
    <cellStyle name="Note 2 2 3 7 3" xfId="25999"/>
    <cellStyle name="Note 2 2 3 7 4" xfId="41535"/>
    <cellStyle name="Note 2 2 3 8" xfId="5219"/>
    <cellStyle name="Note 2 2 3 8 2" xfId="15487"/>
    <cellStyle name="Note 2 2 3 8 2 2" xfId="36016"/>
    <cellStyle name="Note 2 2 3 8 3" xfId="25751"/>
    <cellStyle name="Note 2 2 3 9" xfId="10479"/>
    <cellStyle name="Note 2 2 3 9 2" xfId="31008"/>
    <cellStyle name="Note 2 2 4" xfId="336"/>
    <cellStyle name="Note 2 2 4 2" xfId="837"/>
    <cellStyle name="Note 2 2 4 2 2" xfId="2086"/>
    <cellStyle name="Note 2 2 4 2 2 2" xfId="4574"/>
    <cellStyle name="Note 2 2 4 2 2 2 2" xfId="9830"/>
    <cellStyle name="Note 2 2 4 2 2 2 2 2" xfId="20098"/>
    <cellStyle name="Note 2 2 4 2 2 2 2 2 2" xfId="40627"/>
    <cellStyle name="Note 2 2 4 2 2 2 2 3" xfId="30362"/>
    <cellStyle name="Note 2 2 4 2 2 2 3" xfId="14842"/>
    <cellStyle name="Note 2 2 4 2 2 2 3 2" xfId="35371"/>
    <cellStyle name="Note 2 2 4 2 2 2 4" xfId="25106"/>
    <cellStyle name="Note 2 2 4 2 2 2 5" xfId="45898"/>
    <cellStyle name="Note 2 2 4 2 2 3" xfId="7342"/>
    <cellStyle name="Note 2 2 4 2 2 3 2" xfId="17610"/>
    <cellStyle name="Note 2 2 4 2 2 3 2 2" xfId="38139"/>
    <cellStyle name="Note 2 2 4 2 2 3 3" xfId="27874"/>
    <cellStyle name="Note 2 2 4 2 2 4" xfId="12354"/>
    <cellStyle name="Note 2 2 4 2 2 4 2" xfId="32883"/>
    <cellStyle name="Note 2 2 4 2 2 5" xfId="22618"/>
    <cellStyle name="Note 2 2 4 2 2 6" xfId="43410"/>
    <cellStyle name="Note 2 2 4 2 3" xfId="3329"/>
    <cellStyle name="Note 2 2 4 2 3 2" xfId="8585"/>
    <cellStyle name="Note 2 2 4 2 3 2 2" xfId="18853"/>
    <cellStyle name="Note 2 2 4 2 3 2 2 2" xfId="39382"/>
    <cellStyle name="Note 2 2 4 2 3 2 3" xfId="29117"/>
    <cellStyle name="Note 2 2 4 2 3 3" xfId="13597"/>
    <cellStyle name="Note 2 2 4 2 3 3 2" xfId="34126"/>
    <cellStyle name="Note 2 2 4 2 3 4" xfId="23861"/>
    <cellStyle name="Note 2 2 4 2 3 5" xfId="44653"/>
    <cellStyle name="Note 2 2 4 2 4" xfId="6097"/>
    <cellStyle name="Note 2 2 4 2 4 2" xfId="16365"/>
    <cellStyle name="Note 2 2 4 2 4 2 2" xfId="36894"/>
    <cellStyle name="Note 2 2 4 2 4 3" xfId="26629"/>
    <cellStyle name="Note 2 2 4 2 5" xfId="11109"/>
    <cellStyle name="Note 2 2 4 2 5 2" xfId="31638"/>
    <cellStyle name="Note 2 2 4 2 6" xfId="21373"/>
    <cellStyle name="Note 2 2 4 2 7" xfId="42165"/>
    <cellStyle name="Note 2 2 4 3" xfId="1587"/>
    <cellStyle name="Note 2 2 4 3 2" xfId="4076"/>
    <cellStyle name="Note 2 2 4 3 2 2" xfId="9332"/>
    <cellStyle name="Note 2 2 4 3 2 2 2" xfId="19600"/>
    <cellStyle name="Note 2 2 4 3 2 2 2 2" xfId="40129"/>
    <cellStyle name="Note 2 2 4 3 2 2 3" xfId="29864"/>
    <cellStyle name="Note 2 2 4 3 2 3" xfId="14344"/>
    <cellStyle name="Note 2 2 4 3 2 3 2" xfId="34873"/>
    <cellStyle name="Note 2 2 4 3 2 4" xfId="24608"/>
    <cellStyle name="Note 2 2 4 3 2 5" xfId="45400"/>
    <cellStyle name="Note 2 2 4 3 3" xfId="6844"/>
    <cellStyle name="Note 2 2 4 3 3 2" xfId="17112"/>
    <cellStyle name="Note 2 2 4 3 3 2 2" xfId="37641"/>
    <cellStyle name="Note 2 2 4 3 3 3" xfId="27376"/>
    <cellStyle name="Note 2 2 4 3 4" xfId="11856"/>
    <cellStyle name="Note 2 2 4 3 4 2" xfId="32385"/>
    <cellStyle name="Note 2 2 4 3 5" xfId="22120"/>
    <cellStyle name="Note 2 2 4 3 6" xfId="42912"/>
    <cellStyle name="Note 2 2 4 4" xfId="2831"/>
    <cellStyle name="Note 2 2 4 4 2" xfId="8087"/>
    <cellStyle name="Note 2 2 4 4 2 2" xfId="18355"/>
    <cellStyle name="Note 2 2 4 4 2 2 2" xfId="38884"/>
    <cellStyle name="Note 2 2 4 4 2 3" xfId="28619"/>
    <cellStyle name="Note 2 2 4 4 3" xfId="13099"/>
    <cellStyle name="Note 2 2 4 4 3 2" xfId="33628"/>
    <cellStyle name="Note 2 2 4 4 4" xfId="23363"/>
    <cellStyle name="Note 2 2 4 4 5" xfId="44155"/>
    <cellStyle name="Note 2 2 4 5" xfId="5599"/>
    <cellStyle name="Note 2 2 4 5 2" xfId="15867"/>
    <cellStyle name="Note 2 2 4 5 2 2" xfId="36396"/>
    <cellStyle name="Note 2 2 4 5 3" xfId="26131"/>
    <cellStyle name="Note 2 2 4 6" xfId="10611"/>
    <cellStyle name="Note 2 2 4 6 2" xfId="31140"/>
    <cellStyle name="Note 2 2 4 7" xfId="20875"/>
    <cellStyle name="Note 2 2 4 8" xfId="41667"/>
    <cellStyle name="Note 2 2 5" xfId="588"/>
    <cellStyle name="Note 2 2 5 2" xfId="1837"/>
    <cellStyle name="Note 2 2 5 2 2" xfId="4325"/>
    <cellStyle name="Note 2 2 5 2 2 2" xfId="9581"/>
    <cellStyle name="Note 2 2 5 2 2 2 2" xfId="19849"/>
    <cellStyle name="Note 2 2 5 2 2 2 2 2" xfId="40378"/>
    <cellStyle name="Note 2 2 5 2 2 2 3" xfId="30113"/>
    <cellStyle name="Note 2 2 5 2 2 3" xfId="14593"/>
    <cellStyle name="Note 2 2 5 2 2 3 2" xfId="35122"/>
    <cellStyle name="Note 2 2 5 2 2 4" xfId="24857"/>
    <cellStyle name="Note 2 2 5 2 2 5" xfId="45649"/>
    <cellStyle name="Note 2 2 5 2 3" xfId="7093"/>
    <cellStyle name="Note 2 2 5 2 3 2" xfId="17361"/>
    <cellStyle name="Note 2 2 5 2 3 2 2" xfId="37890"/>
    <cellStyle name="Note 2 2 5 2 3 3" xfId="27625"/>
    <cellStyle name="Note 2 2 5 2 4" xfId="12105"/>
    <cellStyle name="Note 2 2 5 2 4 2" xfId="32634"/>
    <cellStyle name="Note 2 2 5 2 5" xfId="22369"/>
    <cellStyle name="Note 2 2 5 2 6" xfId="43161"/>
    <cellStyle name="Note 2 2 5 3" xfId="3080"/>
    <cellStyle name="Note 2 2 5 3 2" xfId="8336"/>
    <cellStyle name="Note 2 2 5 3 2 2" xfId="18604"/>
    <cellStyle name="Note 2 2 5 3 2 2 2" xfId="39133"/>
    <cellStyle name="Note 2 2 5 3 2 3" xfId="28868"/>
    <cellStyle name="Note 2 2 5 3 3" xfId="13348"/>
    <cellStyle name="Note 2 2 5 3 3 2" xfId="33877"/>
    <cellStyle name="Note 2 2 5 3 4" xfId="23612"/>
    <cellStyle name="Note 2 2 5 3 5" xfId="44404"/>
    <cellStyle name="Note 2 2 5 4" xfId="5848"/>
    <cellStyle name="Note 2 2 5 4 2" xfId="16116"/>
    <cellStyle name="Note 2 2 5 4 2 2" xfId="36645"/>
    <cellStyle name="Note 2 2 5 4 3" xfId="26380"/>
    <cellStyle name="Note 2 2 5 5" xfId="10860"/>
    <cellStyle name="Note 2 2 5 5 2" xfId="31389"/>
    <cellStyle name="Note 2 2 5 6" xfId="21124"/>
    <cellStyle name="Note 2 2 5 7" xfId="41916"/>
    <cellStyle name="Note 2 2 6" xfId="1085"/>
    <cellStyle name="Note 2 2 6 2" xfId="2334"/>
    <cellStyle name="Note 2 2 6 2 2" xfId="4822"/>
    <cellStyle name="Note 2 2 6 2 2 2" xfId="10078"/>
    <cellStyle name="Note 2 2 6 2 2 2 2" xfId="20346"/>
    <cellStyle name="Note 2 2 6 2 2 2 2 2" xfId="40875"/>
    <cellStyle name="Note 2 2 6 2 2 2 3" xfId="30610"/>
    <cellStyle name="Note 2 2 6 2 2 3" xfId="15090"/>
    <cellStyle name="Note 2 2 6 2 2 3 2" xfId="35619"/>
    <cellStyle name="Note 2 2 6 2 2 4" xfId="25354"/>
    <cellStyle name="Note 2 2 6 2 2 5" xfId="46146"/>
    <cellStyle name="Note 2 2 6 2 3" xfId="7590"/>
    <cellStyle name="Note 2 2 6 2 3 2" xfId="17858"/>
    <cellStyle name="Note 2 2 6 2 3 2 2" xfId="38387"/>
    <cellStyle name="Note 2 2 6 2 3 3" xfId="28122"/>
    <cellStyle name="Note 2 2 6 2 4" xfId="12602"/>
    <cellStyle name="Note 2 2 6 2 4 2" xfId="33131"/>
    <cellStyle name="Note 2 2 6 2 5" xfId="22866"/>
    <cellStyle name="Note 2 2 6 2 6" xfId="43658"/>
    <cellStyle name="Note 2 2 6 3" xfId="3577"/>
    <cellStyle name="Note 2 2 6 3 2" xfId="8833"/>
    <cellStyle name="Note 2 2 6 3 2 2" xfId="19101"/>
    <cellStyle name="Note 2 2 6 3 2 2 2" xfId="39630"/>
    <cellStyle name="Note 2 2 6 3 2 3" xfId="29365"/>
    <cellStyle name="Note 2 2 6 3 3" xfId="13845"/>
    <cellStyle name="Note 2 2 6 3 3 2" xfId="34374"/>
    <cellStyle name="Note 2 2 6 3 4" xfId="24109"/>
    <cellStyle name="Note 2 2 6 3 5" xfId="44901"/>
    <cellStyle name="Note 2 2 6 4" xfId="6345"/>
    <cellStyle name="Note 2 2 6 4 2" xfId="16613"/>
    <cellStyle name="Note 2 2 6 4 2 2" xfId="37142"/>
    <cellStyle name="Note 2 2 6 4 3" xfId="26877"/>
    <cellStyle name="Note 2 2 6 5" xfId="11357"/>
    <cellStyle name="Note 2 2 6 5 2" xfId="31886"/>
    <cellStyle name="Note 2 2 6 6" xfId="21621"/>
    <cellStyle name="Note 2 2 6 7" xfId="42413"/>
    <cellStyle name="Note 2 2 7" xfId="1338"/>
    <cellStyle name="Note 2 2 7 2" xfId="3827"/>
    <cellStyle name="Note 2 2 7 2 2" xfId="9083"/>
    <cellStyle name="Note 2 2 7 2 2 2" xfId="19351"/>
    <cellStyle name="Note 2 2 7 2 2 2 2" xfId="39880"/>
    <cellStyle name="Note 2 2 7 2 2 3" xfId="29615"/>
    <cellStyle name="Note 2 2 7 2 3" xfId="14095"/>
    <cellStyle name="Note 2 2 7 2 3 2" xfId="34624"/>
    <cellStyle name="Note 2 2 7 2 4" xfId="24359"/>
    <cellStyle name="Note 2 2 7 2 5" xfId="45151"/>
    <cellStyle name="Note 2 2 7 3" xfId="6595"/>
    <cellStyle name="Note 2 2 7 3 2" xfId="16863"/>
    <cellStyle name="Note 2 2 7 3 2 2" xfId="37392"/>
    <cellStyle name="Note 2 2 7 3 3" xfId="27127"/>
    <cellStyle name="Note 2 2 7 4" xfId="11607"/>
    <cellStyle name="Note 2 2 7 4 2" xfId="32136"/>
    <cellStyle name="Note 2 2 7 5" xfId="21871"/>
    <cellStyle name="Note 2 2 7 6" xfId="42663"/>
    <cellStyle name="Note 2 2 8" xfId="2582"/>
    <cellStyle name="Note 2 2 8 2" xfId="7838"/>
    <cellStyle name="Note 2 2 8 2 2" xfId="18106"/>
    <cellStyle name="Note 2 2 8 2 2 2" xfId="38635"/>
    <cellStyle name="Note 2 2 8 2 3" xfId="28370"/>
    <cellStyle name="Note 2 2 8 3" xfId="12850"/>
    <cellStyle name="Note 2 2 8 3 2" xfId="33379"/>
    <cellStyle name="Note 2 2 8 4" xfId="23114"/>
    <cellStyle name="Note 2 2 8 5" xfId="43906"/>
    <cellStyle name="Note 2 2 9" xfId="5350"/>
    <cellStyle name="Note 2 2 9 2" xfId="15618"/>
    <cellStyle name="Note 2 2 9 2 2" xfId="36147"/>
    <cellStyle name="Note 2 2 9 3" xfId="25882"/>
    <cellStyle name="Note 2 2 9 4" xfId="41418"/>
    <cellStyle name="Note 2 3" xfId="98"/>
    <cellStyle name="Note 2 3 10" xfId="5122"/>
    <cellStyle name="Note 2 3 10 2" xfId="15390"/>
    <cellStyle name="Note 2 3 10 2 2" xfId="35919"/>
    <cellStyle name="Note 2 3 10 3" xfId="25654"/>
    <cellStyle name="Note 2 3 11" xfId="10382"/>
    <cellStyle name="Note 2 3 11 2" xfId="30911"/>
    <cellStyle name="Note 2 3 12" xfId="20646"/>
    <cellStyle name="Note 2 3 13" xfId="41190"/>
    <cellStyle name="Note 2 3 2" xfId="163"/>
    <cellStyle name="Note 2 3 2 10" xfId="10442"/>
    <cellStyle name="Note 2 3 2 10 2" xfId="30971"/>
    <cellStyle name="Note 2 3 2 11" xfId="20706"/>
    <cellStyle name="Note 2 3 2 12" xfId="41250"/>
    <cellStyle name="Note 2 3 2 2" xfId="281"/>
    <cellStyle name="Note 2 3 2 2 10" xfId="20823"/>
    <cellStyle name="Note 2 3 2 2 11" xfId="41367"/>
    <cellStyle name="Note 2 3 2 2 2" xfId="533"/>
    <cellStyle name="Note 2 3 2 2 2 2" xfId="1034"/>
    <cellStyle name="Note 2 3 2 2 2 2 2" xfId="2283"/>
    <cellStyle name="Note 2 3 2 2 2 2 2 2" xfId="4771"/>
    <cellStyle name="Note 2 3 2 2 2 2 2 2 2" xfId="10027"/>
    <cellStyle name="Note 2 3 2 2 2 2 2 2 2 2" xfId="20295"/>
    <cellStyle name="Note 2 3 2 2 2 2 2 2 2 2 2" xfId="40824"/>
    <cellStyle name="Note 2 3 2 2 2 2 2 2 2 3" xfId="30559"/>
    <cellStyle name="Note 2 3 2 2 2 2 2 2 3" xfId="15039"/>
    <cellStyle name="Note 2 3 2 2 2 2 2 2 3 2" xfId="35568"/>
    <cellStyle name="Note 2 3 2 2 2 2 2 2 4" xfId="25303"/>
    <cellStyle name="Note 2 3 2 2 2 2 2 2 5" xfId="46095"/>
    <cellStyle name="Note 2 3 2 2 2 2 2 3" xfId="7539"/>
    <cellStyle name="Note 2 3 2 2 2 2 2 3 2" xfId="17807"/>
    <cellStyle name="Note 2 3 2 2 2 2 2 3 2 2" xfId="38336"/>
    <cellStyle name="Note 2 3 2 2 2 2 2 3 3" xfId="28071"/>
    <cellStyle name="Note 2 3 2 2 2 2 2 4" xfId="12551"/>
    <cellStyle name="Note 2 3 2 2 2 2 2 4 2" xfId="33080"/>
    <cellStyle name="Note 2 3 2 2 2 2 2 5" xfId="22815"/>
    <cellStyle name="Note 2 3 2 2 2 2 2 6" xfId="43607"/>
    <cellStyle name="Note 2 3 2 2 2 2 3" xfId="3526"/>
    <cellStyle name="Note 2 3 2 2 2 2 3 2" xfId="8782"/>
    <cellStyle name="Note 2 3 2 2 2 2 3 2 2" xfId="19050"/>
    <cellStyle name="Note 2 3 2 2 2 2 3 2 2 2" xfId="39579"/>
    <cellStyle name="Note 2 3 2 2 2 2 3 2 3" xfId="29314"/>
    <cellStyle name="Note 2 3 2 2 2 2 3 3" xfId="13794"/>
    <cellStyle name="Note 2 3 2 2 2 2 3 3 2" xfId="34323"/>
    <cellStyle name="Note 2 3 2 2 2 2 3 4" xfId="24058"/>
    <cellStyle name="Note 2 3 2 2 2 2 3 5" xfId="44850"/>
    <cellStyle name="Note 2 3 2 2 2 2 4" xfId="6294"/>
    <cellStyle name="Note 2 3 2 2 2 2 4 2" xfId="16562"/>
    <cellStyle name="Note 2 3 2 2 2 2 4 2 2" xfId="37091"/>
    <cellStyle name="Note 2 3 2 2 2 2 4 3" xfId="26826"/>
    <cellStyle name="Note 2 3 2 2 2 2 5" xfId="11306"/>
    <cellStyle name="Note 2 3 2 2 2 2 5 2" xfId="31835"/>
    <cellStyle name="Note 2 3 2 2 2 2 6" xfId="21570"/>
    <cellStyle name="Note 2 3 2 2 2 2 7" xfId="42362"/>
    <cellStyle name="Note 2 3 2 2 2 3" xfId="1784"/>
    <cellStyle name="Note 2 3 2 2 2 3 2" xfId="4273"/>
    <cellStyle name="Note 2 3 2 2 2 3 2 2" xfId="9529"/>
    <cellStyle name="Note 2 3 2 2 2 3 2 2 2" xfId="19797"/>
    <cellStyle name="Note 2 3 2 2 2 3 2 2 2 2" xfId="40326"/>
    <cellStyle name="Note 2 3 2 2 2 3 2 2 3" xfId="30061"/>
    <cellStyle name="Note 2 3 2 2 2 3 2 3" xfId="14541"/>
    <cellStyle name="Note 2 3 2 2 2 3 2 3 2" xfId="35070"/>
    <cellStyle name="Note 2 3 2 2 2 3 2 4" xfId="24805"/>
    <cellStyle name="Note 2 3 2 2 2 3 2 5" xfId="45597"/>
    <cellStyle name="Note 2 3 2 2 2 3 3" xfId="7041"/>
    <cellStyle name="Note 2 3 2 2 2 3 3 2" xfId="17309"/>
    <cellStyle name="Note 2 3 2 2 2 3 3 2 2" xfId="37838"/>
    <cellStyle name="Note 2 3 2 2 2 3 3 3" xfId="27573"/>
    <cellStyle name="Note 2 3 2 2 2 3 4" xfId="12053"/>
    <cellStyle name="Note 2 3 2 2 2 3 4 2" xfId="32582"/>
    <cellStyle name="Note 2 3 2 2 2 3 5" xfId="22317"/>
    <cellStyle name="Note 2 3 2 2 2 3 6" xfId="43109"/>
    <cellStyle name="Note 2 3 2 2 2 4" xfId="3028"/>
    <cellStyle name="Note 2 3 2 2 2 4 2" xfId="8284"/>
    <cellStyle name="Note 2 3 2 2 2 4 2 2" xfId="18552"/>
    <cellStyle name="Note 2 3 2 2 2 4 2 2 2" xfId="39081"/>
    <cellStyle name="Note 2 3 2 2 2 4 2 3" xfId="28816"/>
    <cellStyle name="Note 2 3 2 2 2 4 3" xfId="13296"/>
    <cellStyle name="Note 2 3 2 2 2 4 3 2" xfId="33825"/>
    <cellStyle name="Note 2 3 2 2 2 4 4" xfId="23560"/>
    <cellStyle name="Note 2 3 2 2 2 4 5" xfId="44352"/>
    <cellStyle name="Note 2 3 2 2 2 5" xfId="5796"/>
    <cellStyle name="Note 2 3 2 2 2 5 2" xfId="16064"/>
    <cellStyle name="Note 2 3 2 2 2 5 2 2" xfId="36593"/>
    <cellStyle name="Note 2 3 2 2 2 5 3" xfId="26328"/>
    <cellStyle name="Note 2 3 2 2 2 6" xfId="10808"/>
    <cellStyle name="Note 2 3 2 2 2 6 2" xfId="31337"/>
    <cellStyle name="Note 2 3 2 2 2 7" xfId="21072"/>
    <cellStyle name="Note 2 3 2 2 2 8" xfId="41864"/>
    <cellStyle name="Note 2 3 2 2 3" xfId="785"/>
    <cellStyle name="Note 2 3 2 2 3 2" xfId="2034"/>
    <cellStyle name="Note 2 3 2 2 3 2 2" xfId="4522"/>
    <cellStyle name="Note 2 3 2 2 3 2 2 2" xfId="9778"/>
    <cellStyle name="Note 2 3 2 2 3 2 2 2 2" xfId="20046"/>
    <cellStyle name="Note 2 3 2 2 3 2 2 2 2 2" xfId="40575"/>
    <cellStyle name="Note 2 3 2 2 3 2 2 2 3" xfId="30310"/>
    <cellStyle name="Note 2 3 2 2 3 2 2 3" xfId="14790"/>
    <cellStyle name="Note 2 3 2 2 3 2 2 3 2" xfId="35319"/>
    <cellStyle name="Note 2 3 2 2 3 2 2 4" xfId="25054"/>
    <cellStyle name="Note 2 3 2 2 3 2 2 5" xfId="45846"/>
    <cellStyle name="Note 2 3 2 2 3 2 3" xfId="7290"/>
    <cellStyle name="Note 2 3 2 2 3 2 3 2" xfId="17558"/>
    <cellStyle name="Note 2 3 2 2 3 2 3 2 2" xfId="38087"/>
    <cellStyle name="Note 2 3 2 2 3 2 3 3" xfId="27822"/>
    <cellStyle name="Note 2 3 2 2 3 2 4" xfId="12302"/>
    <cellStyle name="Note 2 3 2 2 3 2 4 2" xfId="32831"/>
    <cellStyle name="Note 2 3 2 2 3 2 5" xfId="22566"/>
    <cellStyle name="Note 2 3 2 2 3 2 6" xfId="43358"/>
    <cellStyle name="Note 2 3 2 2 3 3" xfId="3277"/>
    <cellStyle name="Note 2 3 2 2 3 3 2" xfId="8533"/>
    <cellStyle name="Note 2 3 2 2 3 3 2 2" xfId="18801"/>
    <cellStyle name="Note 2 3 2 2 3 3 2 2 2" xfId="39330"/>
    <cellStyle name="Note 2 3 2 2 3 3 2 3" xfId="29065"/>
    <cellStyle name="Note 2 3 2 2 3 3 3" xfId="13545"/>
    <cellStyle name="Note 2 3 2 2 3 3 3 2" xfId="34074"/>
    <cellStyle name="Note 2 3 2 2 3 3 4" xfId="23809"/>
    <cellStyle name="Note 2 3 2 2 3 3 5" xfId="44601"/>
    <cellStyle name="Note 2 3 2 2 3 4" xfId="6045"/>
    <cellStyle name="Note 2 3 2 2 3 4 2" xfId="16313"/>
    <cellStyle name="Note 2 3 2 2 3 4 2 2" xfId="36842"/>
    <cellStyle name="Note 2 3 2 2 3 4 3" xfId="26577"/>
    <cellStyle name="Note 2 3 2 2 3 5" xfId="11057"/>
    <cellStyle name="Note 2 3 2 2 3 5 2" xfId="31586"/>
    <cellStyle name="Note 2 3 2 2 3 6" xfId="21321"/>
    <cellStyle name="Note 2 3 2 2 3 7" xfId="42113"/>
    <cellStyle name="Note 2 3 2 2 4" xfId="1282"/>
    <cellStyle name="Note 2 3 2 2 4 2" xfId="2531"/>
    <cellStyle name="Note 2 3 2 2 4 2 2" xfId="5019"/>
    <cellStyle name="Note 2 3 2 2 4 2 2 2" xfId="10275"/>
    <cellStyle name="Note 2 3 2 2 4 2 2 2 2" xfId="20543"/>
    <cellStyle name="Note 2 3 2 2 4 2 2 2 2 2" xfId="41072"/>
    <cellStyle name="Note 2 3 2 2 4 2 2 2 3" xfId="30807"/>
    <cellStyle name="Note 2 3 2 2 4 2 2 3" xfId="15287"/>
    <cellStyle name="Note 2 3 2 2 4 2 2 3 2" xfId="35816"/>
    <cellStyle name="Note 2 3 2 2 4 2 2 4" xfId="25551"/>
    <cellStyle name="Note 2 3 2 2 4 2 2 5" xfId="46343"/>
    <cellStyle name="Note 2 3 2 2 4 2 3" xfId="7787"/>
    <cellStyle name="Note 2 3 2 2 4 2 3 2" xfId="18055"/>
    <cellStyle name="Note 2 3 2 2 4 2 3 2 2" xfId="38584"/>
    <cellStyle name="Note 2 3 2 2 4 2 3 3" xfId="28319"/>
    <cellStyle name="Note 2 3 2 2 4 2 4" xfId="12799"/>
    <cellStyle name="Note 2 3 2 2 4 2 4 2" xfId="33328"/>
    <cellStyle name="Note 2 3 2 2 4 2 5" xfId="23063"/>
    <cellStyle name="Note 2 3 2 2 4 2 6" xfId="43855"/>
    <cellStyle name="Note 2 3 2 2 4 3" xfId="3774"/>
    <cellStyle name="Note 2 3 2 2 4 3 2" xfId="9030"/>
    <cellStyle name="Note 2 3 2 2 4 3 2 2" xfId="19298"/>
    <cellStyle name="Note 2 3 2 2 4 3 2 2 2" xfId="39827"/>
    <cellStyle name="Note 2 3 2 2 4 3 2 3" xfId="29562"/>
    <cellStyle name="Note 2 3 2 2 4 3 3" xfId="14042"/>
    <cellStyle name="Note 2 3 2 2 4 3 3 2" xfId="34571"/>
    <cellStyle name="Note 2 3 2 2 4 3 4" xfId="24306"/>
    <cellStyle name="Note 2 3 2 2 4 3 5" xfId="45098"/>
    <cellStyle name="Note 2 3 2 2 4 4" xfId="6542"/>
    <cellStyle name="Note 2 3 2 2 4 4 2" xfId="16810"/>
    <cellStyle name="Note 2 3 2 2 4 4 2 2" xfId="37339"/>
    <cellStyle name="Note 2 3 2 2 4 4 3" xfId="27074"/>
    <cellStyle name="Note 2 3 2 2 4 5" xfId="11554"/>
    <cellStyle name="Note 2 3 2 2 4 5 2" xfId="32083"/>
    <cellStyle name="Note 2 3 2 2 4 6" xfId="21818"/>
    <cellStyle name="Note 2 3 2 2 4 7" xfId="42610"/>
    <cellStyle name="Note 2 3 2 2 5" xfId="1535"/>
    <cellStyle name="Note 2 3 2 2 5 2" xfId="4024"/>
    <cellStyle name="Note 2 3 2 2 5 2 2" xfId="9280"/>
    <cellStyle name="Note 2 3 2 2 5 2 2 2" xfId="19548"/>
    <cellStyle name="Note 2 3 2 2 5 2 2 2 2" xfId="40077"/>
    <cellStyle name="Note 2 3 2 2 5 2 2 3" xfId="29812"/>
    <cellStyle name="Note 2 3 2 2 5 2 3" xfId="14292"/>
    <cellStyle name="Note 2 3 2 2 5 2 3 2" xfId="34821"/>
    <cellStyle name="Note 2 3 2 2 5 2 4" xfId="24556"/>
    <cellStyle name="Note 2 3 2 2 5 2 5" xfId="45348"/>
    <cellStyle name="Note 2 3 2 2 5 3" xfId="6792"/>
    <cellStyle name="Note 2 3 2 2 5 3 2" xfId="17060"/>
    <cellStyle name="Note 2 3 2 2 5 3 2 2" xfId="37589"/>
    <cellStyle name="Note 2 3 2 2 5 3 3" xfId="27324"/>
    <cellStyle name="Note 2 3 2 2 5 4" xfId="11804"/>
    <cellStyle name="Note 2 3 2 2 5 4 2" xfId="32333"/>
    <cellStyle name="Note 2 3 2 2 5 5" xfId="22068"/>
    <cellStyle name="Note 2 3 2 2 5 6" xfId="42860"/>
    <cellStyle name="Note 2 3 2 2 6" xfId="2779"/>
    <cellStyle name="Note 2 3 2 2 6 2" xfId="8035"/>
    <cellStyle name="Note 2 3 2 2 6 2 2" xfId="18303"/>
    <cellStyle name="Note 2 3 2 2 6 2 2 2" xfId="38832"/>
    <cellStyle name="Note 2 3 2 2 6 2 3" xfId="28567"/>
    <cellStyle name="Note 2 3 2 2 6 3" xfId="13047"/>
    <cellStyle name="Note 2 3 2 2 6 3 2" xfId="33576"/>
    <cellStyle name="Note 2 3 2 2 6 4" xfId="23311"/>
    <cellStyle name="Note 2 3 2 2 6 5" xfId="44103"/>
    <cellStyle name="Note 2 3 2 2 7" xfId="5547"/>
    <cellStyle name="Note 2 3 2 2 7 2" xfId="15815"/>
    <cellStyle name="Note 2 3 2 2 7 2 2" xfId="36344"/>
    <cellStyle name="Note 2 3 2 2 7 3" xfId="26079"/>
    <cellStyle name="Note 2 3 2 2 7 4" xfId="41615"/>
    <cellStyle name="Note 2 3 2 2 8" xfId="5299"/>
    <cellStyle name="Note 2 3 2 2 8 2" xfId="15567"/>
    <cellStyle name="Note 2 3 2 2 8 2 2" xfId="36096"/>
    <cellStyle name="Note 2 3 2 2 8 3" xfId="25831"/>
    <cellStyle name="Note 2 3 2 2 9" xfId="10559"/>
    <cellStyle name="Note 2 3 2 2 9 2" xfId="31088"/>
    <cellStyle name="Note 2 3 2 3" xfId="416"/>
    <cellStyle name="Note 2 3 2 3 2" xfId="917"/>
    <cellStyle name="Note 2 3 2 3 2 2" xfId="2166"/>
    <cellStyle name="Note 2 3 2 3 2 2 2" xfId="4654"/>
    <cellStyle name="Note 2 3 2 3 2 2 2 2" xfId="9910"/>
    <cellStyle name="Note 2 3 2 3 2 2 2 2 2" xfId="20178"/>
    <cellStyle name="Note 2 3 2 3 2 2 2 2 2 2" xfId="40707"/>
    <cellStyle name="Note 2 3 2 3 2 2 2 2 3" xfId="30442"/>
    <cellStyle name="Note 2 3 2 3 2 2 2 3" xfId="14922"/>
    <cellStyle name="Note 2 3 2 3 2 2 2 3 2" xfId="35451"/>
    <cellStyle name="Note 2 3 2 3 2 2 2 4" xfId="25186"/>
    <cellStyle name="Note 2 3 2 3 2 2 2 5" xfId="45978"/>
    <cellStyle name="Note 2 3 2 3 2 2 3" xfId="7422"/>
    <cellStyle name="Note 2 3 2 3 2 2 3 2" xfId="17690"/>
    <cellStyle name="Note 2 3 2 3 2 2 3 2 2" xfId="38219"/>
    <cellStyle name="Note 2 3 2 3 2 2 3 3" xfId="27954"/>
    <cellStyle name="Note 2 3 2 3 2 2 4" xfId="12434"/>
    <cellStyle name="Note 2 3 2 3 2 2 4 2" xfId="32963"/>
    <cellStyle name="Note 2 3 2 3 2 2 5" xfId="22698"/>
    <cellStyle name="Note 2 3 2 3 2 2 6" xfId="43490"/>
    <cellStyle name="Note 2 3 2 3 2 3" xfId="3409"/>
    <cellStyle name="Note 2 3 2 3 2 3 2" xfId="8665"/>
    <cellStyle name="Note 2 3 2 3 2 3 2 2" xfId="18933"/>
    <cellStyle name="Note 2 3 2 3 2 3 2 2 2" xfId="39462"/>
    <cellStyle name="Note 2 3 2 3 2 3 2 3" xfId="29197"/>
    <cellStyle name="Note 2 3 2 3 2 3 3" xfId="13677"/>
    <cellStyle name="Note 2 3 2 3 2 3 3 2" xfId="34206"/>
    <cellStyle name="Note 2 3 2 3 2 3 4" xfId="23941"/>
    <cellStyle name="Note 2 3 2 3 2 3 5" xfId="44733"/>
    <cellStyle name="Note 2 3 2 3 2 4" xfId="6177"/>
    <cellStyle name="Note 2 3 2 3 2 4 2" xfId="16445"/>
    <cellStyle name="Note 2 3 2 3 2 4 2 2" xfId="36974"/>
    <cellStyle name="Note 2 3 2 3 2 4 3" xfId="26709"/>
    <cellStyle name="Note 2 3 2 3 2 5" xfId="11189"/>
    <cellStyle name="Note 2 3 2 3 2 5 2" xfId="31718"/>
    <cellStyle name="Note 2 3 2 3 2 6" xfId="21453"/>
    <cellStyle name="Note 2 3 2 3 2 7" xfId="42245"/>
    <cellStyle name="Note 2 3 2 3 3" xfId="1667"/>
    <cellStyle name="Note 2 3 2 3 3 2" xfId="4156"/>
    <cellStyle name="Note 2 3 2 3 3 2 2" xfId="9412"/>
    <cellStyle name="Note 2 3 2 3 3 2 2 2" xfId="19680"/>
    <cellStyle name="Note 2 3 2 3 3 2 2 2 2" xfId="40209"/>
    <cellStyle name="Note 2 3 2 3 3 2 2 3" xfId="29944"/>
    <cellStyle name="Note 2 3 2 3 3 2 3" xfId="14424"/>
    <cellStyle name="Note 2 3 2 3 3 2 3 2" xfId="34953"/>
    <cellStyle name="Note 2 3 2 3 3 2 4" xfId="24688"/>
    <cellStyle name="Note 2 3 2 3 3 2 5" xfId="45480"/>
    <cellStyle name="Note 2 3 2 3 3 3" xfId="6924"/>
    <cellStyle name="Note 2 3 2 3 3 3 2" xfId="17192"/>
    <cellStyle name="Note 2 3 2 3 3 3 2 2" xfId="37721"/>
    <cellStyle name="Note 2 3 2 3 3 3 3" xfId="27456"/>
    <cellStyle name="Note 2 3 2 3 3 4" xfId="11936"/>
    <cellStyle name="Note 2 3 2 3 3 4 2" xfId="32465"/>
    <cellStyle name="Note 2 3 2 3 3 5" xfId="22200"/>
    <cellStyle name="Note 2 3 2 3 3 6" xfId="42992"/>
    <cellStyle name="Note 2 3 2 3 4" xfId="2911"/>
    <cellStyle name="Note 2 3 2 3 4 2" xfId="8167"/>
    <cellStyle name="Note 2 3 2 3 4 2 2" xfId="18435"/>
    <cellStyle name="Note 2 3 2 3 4 2 2 2" xfId="38964"/>
    <cellStyle name="Note 2 3 2 3 4 2 3" xfId="28699"/>
    <cellStyle name="Note 2 3 2 3 4 3" xfId="13179"/>
    <cellStyle name="Note 2 3 2 3 4 3 2" xfId="33708"/>
    <cellStyle name="Note 2 3 2 3 4 4" xfId="23443"/>
    <cellStyle name="Note 2 3 2 3 4 5" xfId="44235"/>
    <cellStyle name="Note 2 3 2 3 5" xfId="5679"/>
    <cellStyle name="Note 2 3 2 3 5 2" xfId="15947"/>
    <cellStyle name="Note 2 3 2 3 5 2 2" xfId="36476"/>
    <cellStyle name="Note 2 3 2 3 5 3" xfId="26211"/>
    <cellStyle name="Note 2 3 2 3 6" xfId="10691"/>
    <cellStyle name="Note 2 3 2 3 6 2" xfId="31220"/>
    <cellStyle name="Note 2 3 2 3 7" xfId="20955"/>
    <cellStyle name="Note 2 3 2 3 8" xfId="41747"/>
    <cellStyle name="Note 2 3 2 4" xfId="668"/>
    <cellStyle name="Note 2 3 2 4 2" xfId="1917"/>
    <cellStyle name="Note 2 3 2 4 2 2" xfId="4405"/>
    <cellStyle name="Note 2 3 2 4 2 2 2" xfId="9661"/>
    <cellStyle name="Note 2 3 2 4 2 2 2 2" xfId="19929"/>
    <cellStyle name="Note 2 3 2 4 2 2 2 2 2" xfId="40458"/>
    <cellStyle name="Note 2 3 2 4 2 2 2 3" xfId="30193"/>
    <cellStyle name="Note 2 3 2 4 2 2 3" xfId="14673"/>
    <cellStyle name="Note 2 3 2 4 2 2 3 2" xfId="35202"/>
    <cellStyle name="Note 2 3 2 4 2 2 4" xfId="24937"/>
    <cellStyle name="Note 2 3 2 4 2 2 5" xfId="45729"/>
    <cellStyle name="Note 2 3 2 4 2 3" xfId="7173"/>
    <cellStyle name="Note 2 3 2 4 2 3 2" xfId="17441"/>
    <cellStyle name="Note 2 3 2 4 2 3 2 2" xfId="37970"/>
    <cellStyle name="Note 2 3 2 4 2 3 3" xfId="27705"/>
    <cellStyle name="Note 2 3 2 4 2 4" xfId="12185"/>
    <cellStyle name="Note 2 3 2 4 2 4 2" xfId="32714"/>
    <cellStyle name="Note 2 3 2 4 2 5" xfId="22449"/>
    <cellStyle name="Note 2 3 2 4 2 6" xfId="43241"/>
    <cellStyle name="Note 2 3 2 4 3" xfId="3160"/>
    <cellStyle name="Note 2 3 2 4 3 2" xfId="8416"/>
    <cellStyle name="Note 2 3 2 4 3 2 2" xfId="18684"/>
    <cellStyle name="Note 2 3 2 4 3 2 2 2" xfId="39213"/>
    <cellStyle name="Note 2 3 2 4 3 2 3" xfId="28948"/>
    <cellStyle name="Note 2 3 2 4 3 3" xfId="13428"/>
    <cellStyle name="Note 2 3 2 4 3 3 2" xfId="33957"/>
    <cellStyle name="Note 2 3 2 4 3 4" xfId="23692"/>
    <cellStyle name="Note 2 3 2 4 3 5" xfId="44484"/>
    <cellStyle name="Note 2 3 2 4 4" xfId="5928"/>
    <cellStyle name="Note 2 3 2 4 4 2" xfId="16196"/>
    <cellStyle name="Note 2 3 2 4 4 2 2" xfId="36725"/>
    <cellStyle name="Note 2 3 2 4 4 3" xfId="26460"/>
    <cellStyle name="Note 2 3 2 4 5" xfId="10940"/>
    <cellStyle name="Note 2 3 2 4 5 2" xfId="31469"/>
    <cellStyle name="Note 2 3 2 4 6" xfId="21204"/>
    <cellStyle name="Note 2 3 2 4 7" xfId="41996"/>
    <cellStyle name="Note 2 3 2 5" xfId="1165"/>
    <cellStyle name="Note 2 3 2 5 2" xfId="2414"/>
    <cellStyle name="Note 2 3 2 5 2 2" xfId="4902"/>
    <cellStyle name="Note 2 3 2 5 2 2 2" xfId="10158"/>
    <cellStyle name="Note 2 3 2 5 2 2 2 2" xfId="20426"/>
    <cellStyle name="Note 2 3 2 5 2 2 2 2 2" xfId="40955"/>
    <cellStyle name="Note 2 3 2 5 2 2 2 3" xfId="30690"/>
    <cellStyle name="Note 2 3 2 5 2 2 3" xfId="15170"/>
    <cellStyle name="Note 2 3 2 5 2 2 3 2" xfId="35699"/>
    <cellStyle name="Note 2 3 2 5 2 2 4" xfId="25434"/>
    <cellStyle name="Note 2 3 2 5 2 2 5" xfId="46226"/>
    <cellStyle name="Note 2 3 2 5 2 3" xfId="7670"/>
    <cellStyle name="Note 2 3 2 5 2 3 2" xfId="17938"/>
    <cellStyle name="Note 2 3 2 5 2 3 2 2" xfId="38467"/>
    <cellStyle name="Note 2 3 2 5 2 3 3" xfId="28202"/>
    <cellStyle name="Note 2 3 2 5 2 4" xfId="12682"/>
    <cellStyle name="Note 2 3 2 5 2 4 2" xfId="33211"/>
    <cellStyle name="Note 2 3 2 5 2 5" xfId="22946"/>
    <cellStyle name="Note 2 3 2 5 2 6" xfId="43738"/>
    <cellStyle name="Note 2 3 2 5 3" xfId="3657"/>
    <cellStyle name="Note 2 3 2 5 3 2" xfId="8913"/>
    <cellStyle name="Note 2 3 2 5 3 2 2" xfId="19181"/>
    <cellStyle name="Note 2 3 2 5 3 2 2 2" xfId="39710"/>
    <cellStyle name="Note 2 3 2 5 3 2 3" xfId="29445"/>
    <cellStyle name="Note 2 3 2 5 3 3" xfId="13925"/>
    <cellStyle name="Note 2 3 2 5 3 3 2" xfId="34454"/>
    <cellStyle name="Note 2 3 2 5 3 4" xfId="24189"/>
    <cellStyle name="Note 2 3 2 5 3 5" xfId="44981"/>
    <cellStyle name="Note 2 3 2 5 4" xfId="6425"/>
    <cellStyle name="Note 2 3 2 5 4 2" xfId="16693"/>
    <cellStyle name="Note 2 3 2 5 4 2 2" xfId="37222"/>
    <cellStyle name="Note 2 3 2 5 4 3" xfId="26957"/>
    <cellStyle name="Note 2 3 2 5 5" xfId="11437"/>
    <cellStyle name="Note 2 3 2 5 5 2" xfId="31966"/>
    <cellStyle name="Note 2 3 2 5 6" xfId="21701"/>
    <cellStyle name="Note 2 3 2 5 7" xfId="42493"/>
    <cellStyle name="Note 2 3 2 6" xfId="1418"/>
    <cellStyle name="Note 2 3 2 6 2" xfId="3907"/>
    <cellStyle name="Note 2 3 2 6 2 2" xfId="9163"/>
    <cellStyle name="Note 2 3 2 6 2 2 2" xfId="19431"/>
    <cellStyle name="Note 2 3 2 6 2 2 2 2" xfId="39960"/>
    <cellStyle name="Note 2 3 2 6 2 2 3" xfId="29695"/>
    <cellStyle name="Note 2 3 2 6 2 3" xfId="14175"/>
    <cellStyle name="Note 2 3 2 6 2 3 2" xfId="34704"/>
    <cellStyle name="Note 2 3 2 6 2 4" xfId="24439"/>
    <cellStyle name="Note 2 3 2 6 2 5" xfId="45231"/>
    <cellStyle name="Note 2 3 2 6 3" xfId="6675"/>
    <cellStyle name="Note 2 3 2 6 3 2" xfId="16943"/>
    <cellStyle name="Note 2 3 2 6 3 2 2" xfId="37472"/>
    <cellStyle name="Note 2 3 2 6 3 3" xfId="27207"/>
    <cellStyle name="Note 2 3 2 6 4" xfId="11687"/>
    <cellStyle name="Note 2 3 2 6 4 2" xfId="32216"/>
    <cellStyle name="Note 2 3 2 6 5" xfId="21951"/>
    <cellStyle name="Note 2 3 2 6 6" xfId="42743"/>
    <cellStyle name="Note 2 3 2 7" xfId="2662"/>
    <cellStyle name="Note 2 3 2 7 2" xfId="7918"/>
    <cellStyle name="Note 2 3 2 7 2 2" xfId="18186"/>
    <cellStyle name="Note 2 3 2 7 2 2 2" xfId="38715"/>
    <cellStyle name="Note 2 3 2 7 2 3" xfId="28450"/>
    <cellStyle name="Note 2 3 2 7 3" xfId="12930"/>
    <cellStyle name="Note 2 3 2 7 3 2" xfId="33459"/>
    <cellStyle name="Note 2 3 2 7 4" xfId="23194"/>
    <cellStyle name="Note 2 3 2 7 5" xfId="43986"/>
    <cellStyle name="Note 2 3 2 8" xfId="5430"/>
    <cellStyle name="Note 2 3 2 8 2" xfId="15698"/>
    <cellStyle name="Note 2 3 2 8 2 2" xfId="36227"/>
    <cellStyle name="Note 2 3 2 8 3" xfId="25962"/>
    <cellStyle name="Note 2 3 2 8 4" xfId="41498"/>
    <cellStyle name="Note 2 3 2 9" xfId="5182"/>
    <cellStyle name="Note 2 3 2 9 2" xfId="15450"/>
    <cellStyle name="Note 2 3 2 9 2 2" xfId="35979"/>
    <cellStyle name="Note 2 3 2 9 3" xfId="25714"/>
    <cellStyle name="Note 2 3 3" xfId="220"/>
    <cellStyle name="Note 2 3 3 10" xfId="20763"/>
    <cellStyle name="Note 2 3 3 11" xfId="41307"/>
    <cellStyle name="Note 2 3 3 2" xfId="473"/>
    <cellStyle name="Note 2 3 3 2 2" xfId="974"/>
    <cellStyle name="Note 2 3 3 2 2 2" xfId="2223"/>
    <cellStyle name="Note 2 3 3 2 2 2 2" xfId="4711"/>
    <cellStyle name="Note 2 3 3 2 2 2 2 2" xfId="9967"/>
    <cellStyle name="Note 2 3 3 2 2 2 2 2 2" xfId="20235"/>
    <cellStyle name="Note 2 3 3 2 2 2 2 2 2 2" xfId="40764"/>
    <cellStyle name="Note 2 3 3 2 2 2 2 2 3" xfId="30499"/>
    <cellStyle name="Note 2 3 3 2 2 2 2 3" xfId="14979"/>
    <cellStyle name="Note 2 3 3 2 2 2 2 3 2" xfId="35508"/>
    <cellStyle name="Note 2 3 3 2 2 2 2 4" xfId="25243"/>
    <cellStyle name="Note 2 3 3 2 2 2 2 5" xfId="46035"/>
    <cellStyle name="Note 2 3 3 2 2 2 3" xfId="7479"/>
    <cellStyle name="Note 2 3 3 2 2 2 3 2" xfId="17747"/>
    <cellStyle name="Note 2 3 3 2 2 2 3 2 2" xfId="38276"/>
    <cellStyle name="Note 2 3 3 2 2 2 3 3" xfId="28011"/>
    <cellStyle name="Note 2 3 3 2 2 2 4" xfId="12491"/>
    <cellStyle name="Note 2 3 3 2 2 2 4 2" xfId="33020"/>
    <cellStyle name="Note 2 3 3 2 2 2 5" xfId="22755"/>
    <cellStyle name="Note 2 3 3 2 2 2 6" xfId="43547"/>
    <cellStyle name="Note 2 3 3 2 2 3" xfId="3466"/>
    <cellStyle name="Note 2 3 3 2 2 3 2" xfId="8722"/>
    <cellStyle name="Note 2 3 3 2 2 3 2 2" xfId="18990"/>
    <cellStyle name="Note 2 3 3 2 2 3 2 2 2" xfId="39519"/>
    <cellStyle name="Note 2 3 3 2 2 3 2 3" xfId="29254"/>
    <cellStyle name="Note 2 3 3 2 2 3 3" xfId="13734"/>
    <cellStyle name="Note 2 3 3 2 2 3 3 2" xfId="34263"/>
    <cellStyle name="Note 2 3 3 2 2 3 4" xfId="23998"/>
    <cellStyle name="Note 2 3 3 2 2 3 5" xfId="44790"/>
    <cellStyle name="Note 2 3 3 2 2 4" xfId="6234"/>
    <cellStyle name="Note 2 3 3 2 2 4 2" xfId="16502"/>
    <cellStyle name="Note 2 3 3 2 2 4 2 2" xfId="37031"/>
    <cellStyle name="Note 2 3 3 2 2 4 3" xfId="26766"/>
    <cellStyle name="Note 2 3 3 2 2 5" xfId="11246"/>
    <cellStyle name="Note 2 3 3 2 2 5 2" xfId="31775"/>
    <cellStyle name="Note 2 3 3 2 2 6" xfId="21510"/>
    <cellStyle name="Note 2 3 3 2 2 7" xfId="42302"/>
    <cellStyle name="Note 2 3 3 2 3" xfId="1724"/>
    <cellStyle name="Note 2 3 3 2 3 2" xfId="4213"/>
    <cellStyle name="Note 2 3 3 2 3 2 2" xfId="9469"/>
    <cellStyle name="Note 2 3 3 2 3 2 2 2" xfId="19737"/>
    <cellStyle name="Note 2 3 3 2 3 2 2 2 2" xfId="40266"/>
    <cellStyle name="Note 2 3 3 2 3 2 2 3" xfId="30001"/>
    <cellStyle name="Note 2 3 3 2 3 2 3" xfId="14481"/>
    <cellStyle name="Note 2 3 3 2 3 2 3 2" xfId="35010"/>
    <cellStyle name="Note 2 3 3 2 3 2 4" xfId="24745"/>
    <cellStyle name="Note 2 3 3 2 3 2 5" xfId="45537"/>
    <cellStyle name="Note 2 3 3 2 3 3" xfId="6981"/>
    <cellStyle name="Note 2 3 3 2 3 3 2" xfId="17249"/>
    <cellStyle name="Note 2 3 3 2 3 3 2 2" xfId="37778"/>
    <cellStyle name="Note 2 3 3 2 3 3 3" xfId="27513"/>
    <cellStyle name="Note 2 3 3 2 3 4" xfId="11993"/>
    <cellStyle name="Note 2 3 3 2 3 4 2" xfId="32522"/>
    <cellStyle name="Note 2 3 3 2 3 5" xfId="22257"/>
    <cellStyle name="Note 2 3 3 2 3 6" xfId="43049"/>
    <cellStyle name="Note 2 3 3 2 4" xfId="2968"/>
    <cellStyle name="Note 2 3 3 2 4 2" xfId="8224"/>
    <cellStyle name="Note 2 3 3 2 4 2 2" xfId="18492"/>
    <cellStyle name="Note 2 3 3 2 4 2 2 2" xfId="39021"/>
    <cellStyle name="Note 2 3 3 2 4 2 3" xfId="28756"/>
    <cellStyle name="Note 2 3 3 2 4 3" xfId="13236"/>
    <cellStyle name="Note 2 3 3 2 4 3 2" xfId="33765"/>
    <cellStyle name="Note 2 3 3 2 4 4" xfId="23500"/>
    <cellStyle name="Note 2 3 3 2 4 5" xfId="44292"/>
    <cellStyle name="Note 2 3 3 2 5" xfId="5736"/>
    <cellStyle name="Note 2 3 3 2 5 2" xfId="16004"/>
    <cellStyle name="Note 2 3 3 2 5 2 2" xfId="36533"/>
    <cellStyle name="Note 2 3 3 2 5 3" xfId="26268"/>
    <cellStyle name="Note 2 3 3 2 6" xfId="10748"/>
    <cellStyle name="Note 2 3 3 2 6 2" xfId="31277"/>
    <cellStyle name="Note 2 3 3 2 7" xfId="21012"/>
    <cellStyle name="Note 2 3 3 2 8" xfId="41804"/>
    <cellStyle name="Note 2 3 3 3" xfId="725"/>
    <cellStyle name="Note 2 3 3 3 2" xfId="1974"/>
    <cellStyle name="Note 2 3 3 3 2 2" xfId="4462"/>
    <cellStyle name="Note 2 3 3 3 2 2 2" xfId="9718"/>
    <cellStyle name="Note 2 3 3 3 2 2 2 2" xfId="19986"/>
    <cellStyle name="Note 2 3 3 3 2 2 2 2 2" xfId="40515"/>
    <cellStyle name="Note 2 3 3 3 2 2 2 3" xfId="30250"/>
    <cellStyle name="Note 2 3 3 3 2 2 3" xfId="14730"/>
    <cellStyle name="Note 2 3 3 3 2 2 3 2" xfId="35259"/>
    <cellStyle name="Note 2 3 3 3 2 2 4" xfId="24994"/>
    <cellStyle name="Note 2 3 3 3 2 2 5" xfId="45786"/>
    <cellStyle name="Note 2 3 3 3 2 3" xfId="7230"/>
    <cellStyle name="Note 2 3 3 3 2 3 2" xfId="17498"/>
    <cellStyle name="Note 2 3 3 3 2 3 2 2" xfId="38027"/>
    <cellStyle name="Note 2 3 3 3 2 3 3" xfId="27762"/>
    <cellStyle name="Note 2 3 3 3 2 4" xfId="12242"/>
    <cellStyle name="Note 2 3 3 3 2 4 2" xfId="32771"/>
    <cellStyle name="Note 2 3 3 3 2 5" xfId="22506"/>
    <cellStyle name="Note 2 3 3 3 2 6" xfId="43298"/>
    <cellStyle name="Note 2 3 3 3 3" xfId="3217"/>
    <cellStyle name="Note 2 3 3 3 3 2" xfId="8473"/>
    <cellStyle name="Note 2 3 3 3 3 2 2" xfId="18741"/>
    <cellStyle name="Note 2 3 3 3 3 2 2 2" xfId="39270"/>
    <cellStyle name="Note 2 3 3 3 3 2 3" xfId="29005"/>
    <cellStyle name="Note 2 3 3 3 3 3" xfId="13485"/>
    <cellStyle name="Note 2 3 3 3 3 3 2" xfId="34014"/>
    <cellStyle name="Note 2 3 3 3 3 4" xfId="23749"/>
    <cellStyle name="Note 2 3 3 3 3 5" xfId="44541"/>
    <cellStyle name="Note 2 3 3 3 4" xfId="5985"/>
    <cellStyle name="Note 2 3 3 3 4 2" xfId="16253"/>
    <cellStyle name="Note 2 3 3 3 4 2 2" xfId="36782"/>
    <cellStyle name="Note 2 3 3 3 4 3" xfId="26517"/>
    <cellStyle name="Note 2 3 3 3 5" xfId="10997"/>
    <cellStyle name="Note 2 3 3 3 5 2" xfId="31526"/>
    <cellStyle name="Note 2 3 3 3 6" xfId="21261"/>
    <cellStyle name="Note 2 3 3 3 7" xfId="42053"/>
    <cellStyle name="Note 2 3 3 4" xfId="1222"/>
    <cellStyle name="Note 2 3 3 4 2" xfId="2471"/>
    <cellStyle name="Note 2 3 3 4 2 2" xfId="4959"/>
    <cellStyle name="Note 2 3 3 4 2 2 2" xfId="10215"/>
    <cellStyle name="Note 2 3 3 4 2 2 2 2" xfId="20483"/>
    <cellStyle name="Note 2 3 3 4 2 2 2 2 2" xfId="41012"/>
    <cellStyle name="Note 2 3 3 4 2 2 2 3" xfId="30747"/>
    <cellStyle name="Note 2 3 3 4 2 2 3" xfId="15227"/>
    <cellStyle name="Note 2 3 3 4 2 2 3 2" xfId="35756"/>
    <cellStyle name="Note 2 3 3 4 2 2 4" xfId="25491"/>
    <cellStyle name="Note 2 3 3 4 2 2 5" xfId="46283"/>
    <cellStyle name="Note 2 3 3 4 2 3" xfId="7727"/>
    <cellStyle name="Note 2 3 3 4 2 3 2" xfId="17995"/>
    <cellStyle name="Note 2 3 3 4 2 3 2 2" xfId="38524"/>
    <cellStyle name="Note 2 3 3 4 2 3 3" xfId="28259"/>
    <cellStyle name="Note 2 3 3 4 2 4" xfId="12739"/>
    <cellStyle name="Note 2 3 3 4 2 4 2" xfId="33268"/>
    <cellStyle name="Note 2 3 3 4 2 5" xfId="23003"/>
    <cellStyle name="Note 2 3 3 4 2 6" xfId="43795"/>
    <cellStyle name="Note 2 3 3 4 3" xfId="3714"/>
    <cellStyle name="Note 2 3 3 4 3 2" xfId="8970"/>
    <cellStyle name="Note 2 3 3 4 3 2 2" xfId="19238"/>
    <cellStyle name="Note 2 3 3 4 3 2 2 2" xfId="39767"/>
    <cellStyle name="Note 2 3 3 4 3 2 3" xfId="29502"/>
    <cellStyle name="Note 2 3 3 4 3 3" xfId="13982"/>
    <cellStyle name="Note 2 3 3 4 3 3 2" xfId="34511"/>
    <cellStyle name="Note 2 3 3 4 3 4" xfId="24246"/>
    <cellStyle name="Note 2 3 3 4 3 5" xfId="45038"/>
    <cellStyle name="Note 2 3 3 4 4" xfId="6482"/>
    <cellStyle name="Note 2 3 3 4 4 2" xfId="16750"/>
    <cellStyle name="Note 2 3 3 4 4 2 2" xfId="37279"/>
    <cellStyle name="Note 2 3 3 4 4 3" xfId="27014"/>
    <cellStyle name="Note 2 3 3 4 5" xfId="11494"/>
    <cellStyle name="Note 2 3 3 4 5 2" xfId="32023"/>
    <cellStyle name="Note 2 3 3 4 6" xfId="21758"/>
    <cellStyle name="Note 2 3 3 4 7" xfId="42550"/>
    <cellStyle name="Note 2 3 3 5" xfId="1475"/>
    <cellStyle name="Note 2 3 3 5 2" xfId="3964"/>
    <cellStyle name="Note 2 3 3 5 2 2" xfId="9220"/>
    <cellStyle name="Note 2 3 3 5 2 2 2" xfId="19488"/>
    <cellStyle name="Note 2 3 3 5 2 2 2 2" xfId="40017"/>
    <cellStyle name="Note 2 3 3 5 2 2 3" xfId="29752"/>
    <cellStyle name="Note 2 3 3 5 2 3" xfId="14232"/>
    <cellStyle name="Note 2 3 3 5 2 3 2" xfId="34761"/>
    <cellStyle name="Note 2 3 3 5 2 4" xfId="24496"/>
    <cellStyle name="Note 2 3 3 5 2 5" xfId="45288"/>
    <cellStyle name="Note 2 3 3 5 3" xfId="6732"/>
    <cellStyle name="Note 2 3 3 5 3 2" xfId="17000"/>
    <cellStyle name="Note 2 3 3 5 3 2 2" xfId="37529"/>
    <cellStyle name="Note 2 3 3 5 3 3" xfId="27264"/>
    <cellStyle name="Note 2 3 3 5 4" xfId="11744"/>
    <cellStyle name="Note 2 3 3 5 4 2" xfId="32273"/>
    <cellStyle name="Note 2 3 3 5 5" xfId="22008"/>
    <cellStyle name="Note 2 3 3 5 6" xfId="42800"/>
    <cellStyle name="Note 2 3 3 6" xfId="2719"/>
    <cellStyle name="Note 2 3 3 6 2" xfId="7975"/>
    <cellStyle name="Note 2 3 3 6 2 2" xfId="18243"/>
    <cellStyle name="Note 2 3 3 6 2 2 2" xfId="38772"/>
    <cellStyle name="Note 2 3 3 6 2 3" xfId="28507"/>
    <cellStyle name="Note 2 3 3 6 3" xfId="12987"/>
    <cellStyle name="Note 2 3 3 6 3 2" xfId="33516"/>
    <cellStyle name="Note 2 3 3 6 4" xfId="23251"/>
    <cellStyle name="Note 2 3 3 6 5" xfId="44043"/>
    <cellStyle name="Note 2 3 3 7" xfId="5487"/>
    <cellStyle name="Note 2 3 3 7 2" xfId="15755"/>
    <cellStyle name="Note 2 3 3 7 2 2" xfId="36284"/>
    <cellStyle name="Note 2 3 3 7 3" xfId="26019"/>
    <cellStyle name="Note 2 3 3 7 4" xfId="41555"/>
    <cellStyle name="Note 2 3 3 8" xfId="5239"/>
    <cellStyle name="Note 2 3 3 8 2" xfId="15507"/>
    <cellStyle name="Note 2 3 3 8 2 2" xfId="36036"/>
    <cellStyle name="Note 2 3 3 8 3" xfId="25771"/>
    <cellStyle name="Note 2 3 3 9" xfId="10499"/>
    <cellStyle name="Note 2 3 3 9 2" xfId="31028"/>
    <cellStyle name="Note 2 3 4" xfId="356"/>
    <cellStyle name="Note 2 3 4 2" xfId="857"/>
    <cellStyle name="Note 2 3 4 2 2" xfId="2106"/>
    <cellStyle name="Note 2 3 4 2 2 2" xfId="4594"/>
    <cellStyle name="Note 2 3 4 2 2 2 2" xfId="9850"/>
    <cellStyle name="Note 2 3 4 2 2 2 2 2" xfId="20118"/>
    <cellStyle name="Note 2 3 4 2 2 2 2 2 2" xfId="40647"/>
    <cellStyle name="Note 2 3 4 2 2 2 2 3" xfId="30382"/>
    <cellStyle name="Note 2 3 4 2 2 2 3" xfId="14862"/>
    <cellStyle name="Note 2 3 4 2 2 2 3 2" xfId="35391"/>
    <cellStyle name="Note 2 3 4 2 2 2 4" xfId="25126"/>
    <cellStyle name="Note 2 3 4 2 2 2 5" xfId="45918"/>
    <cellStyle name="Note 2 3 4 2 2 3" xfId="7362"/>
    <cellStyle name="Note 2 3 4 2 2 3 2" xfId="17630"/>
    <cellStyle name="Note 2 3 4 2 2 3 2 2" xfId="38159"/>
    <cellStyle name="Note 2 3 4 2 2 3 3" xfId="27894"/>
    <cellStyle name="Note 2 3 4 2 2 4" xfId="12374"/>
    <cellStyle name="Note 2 3 4 2 2 4 2" xfId="32903"/>
    <cellStyle name="Note 2 3 4 2 2 5" xfId="22638"/>
    <cellStyle name="Note 2 3 4 2 2 6" xfId="43430"/>
    <cellStyle name="Note 2 3 4 2 3" xfId="3349"/>
    <cellStyle name="Note 2 3 4 2 3 2" xfId="8605"/>
    <cellStyle name="Note 2 3 4 2 3 2 2" xfId="18873"/>
    <cellStyle name="Note 2 3 4 2 3 2 2 2" xfId="39402"/>
    <cellStyle name="Note 2 3 4 2 3 2 3" xfId="29137"/>
    <cellStyle name="Note 2 3 4 2 3 3" xfId="13617"/>
    <cellStyle name="Note 2 3 4 2 3 3 2" xfId="34146"/>
    <cellStyle name="Note 2 3 4 2 3 4" xfId="23881"/>
    <cellStyle name="Note 2 3 4 2 3 5" xfId="44673"/>
    <cellStyle name="Note 2 3 4 2 4" xfId="6117"/>
    <cellStyle name="Note 2 3 4 2 4 2" xfId="16385"/>
    <cellStyle name="Note 2 3 4 2 4 2 2" xfId="36914"/>
    <cellStyle name="Note 2 3 4 2 4 3" xfId="26649"/>
    <cellStyle name="Note 2 3 4 2 5" xfId="11129"/>
    <cellStyle name="Note 2 3 4 2 5 2" xfId="31658"/>
    <cellStyle name="Note 2 3 4 2 6" xfId="21393"/>
    <cellStyle name="Note 2 3 4 2 7" xfId="42185"/>
    <cellStyle name="Note 2 3 4 3" xfId="1607"/>
    <cellStyle name="Note 2 3 4 3 2" xfId="4096"/>
    <cellStyle name="Note 2 3 4 3 2 2" xfId="9352"/>
    <cellStyle name="Note 2 3 4 3 2 2 2" xfId="19620"/>
    <cellStyle name="Note 2 3 4 3 2 2 2 2" xfId="40149"/>
    <cellStyle name="Note 2 3 4 3 2 2 3" xfId="29884"/>
    <cellStyle name="Note 2 3 4 3 2 3" xfId="14364"/>
    <cellStyle name="Note 2 3 4 3 2 3 2" xfId="34893"/>
    <cellStyle name="Note 2 3 4 3 2 4" xfId="24628"/>
    <cellStyle name="Note 2 3 4 3 2 5" xfId="45420"/>
    <cellStyle name="Note 2 3 4 3 3" xfId="6864"/>
    <cellStyle name="Note 2 3 4 3 3 2" xfId="17132"/>
    <cellStyle name="Note 2 3 4 3 3 2 2" xfId="37661"/>
    <cellStyle name="Note 2 3 4 3 3 3" xfId="27396"/>
    <cellStyle name="Note 2 3 4 3 4" xfId="11876"/>
    <cellStyle name="Note 2 3 4 3 4 2" xfId="32405"/>
    <cellStyle name="Note 2 3 4 3 5" xfId="22140"/>
    <cellStyle name="Note 2 3 4 3 6" xfId="42932"/>
    <cellStyle name="Note 2 3 4 4" xfId="2851"/>
    <cellStyle name="Note 2 3 4 4 2" xfId="8107"/>
    <cellStyle name="Note 2 3 4 4 2 2" xfId="18375"/>
    <cellStyle name="Note 2 3 4 4 2 2 2" xfId="38904"/>
    <cellStyle name="Note 2 3 4 4 2 3" xfId="28639"/>
    <cellStyle name="Note 2 3 4 4 3" xfId="13119"/>
    <cellStyle name="Note 2 3 4 4 3 2" xfId="33648"/>
    <cellStyle name="Note 2 3 4 4 4" xfId="23383"/>
    <cellStyle name="Note 2 3 4 4 5" xfId="44175"/>
    <cellStyle name="Note 2 3 4 5" xfId="5619"/>
    <cellStyle name="Note 2 3 4 5 2" xfId="15887"/>
    <cellStyle name="Note 2 3 4 5 2 2" xfId="36416"/>
    <cellStyle name="Note 2 3 4 5 3" xfId="26151"/>
    <cellStyle name="Note 2 3 4 6" xfId="10631"/>
    <cellStyle name="Note 2 3 4 6 2" xfId="31160"/>
    <cellStyle name="Note 2 3 4 7" xfId="20895"/>
    <cellStyle name="Note 2 3 4 8" xfId="41687"/>
    <cellStyle name="Note 2 3 5" xfId="608"/>
    <cellStyle name="Note 2 3 5 2" xfId="1857"/>
    <cellStyle name="Note 2 3 5 2 2" xfId="4345"/>
    <cellStyle name="Note 2 3 5 2 2 2" xfId="9601"/>
    <cellStyle name="Note 2 3 5 2 2 2 2" xfId="19869"/>
    <cellStyle name="Note 2 3 5 2 2 2 2 2" xfId="40398"/>
    <cellStyle name="Note 2 3 5 2 2 2 3" xfId="30133"/>
    <cellStyle name="Note 2 3 5 2 2 3" xfId="14613"/>
    <cellStyle name="Note 2 3 5 2 2 3 2" xfId="35142"/>
    <cellStyle name="Note 2 3 5 2 2 4" xfId="24877"/>
    <cellStyle name="Note 2 3 5 2 2 5" xfId="45669"/>
    <cellStyle name="Note 2 3 5 2 3" xfId="7113"/>
    <cellStyle name="Note 2 3 5 2 3 2" xfId="17381"/>
    <cellStyle name="Note 2 3 5 2 3 2 2" xfId="37910"/>
    <cellStyle name="Note 2 3 5 2 3 3" xfId="27645"/>
    <cellStyle name="Note 2 3 5 2 4" xfId="12125"/>
    <cellStyle name="Note 2 3 5 2 4 2" xfId="32654"/>
    <cellStyle name="Note 2 3 5 2 5" xfId="22389"/>
    <cellStyle name="Note 2 3 5 2 6" xfId="43181"/>
    <cellStyle name="Note 2 3 5 3" xfId="3100"/>
    <cellStyle name="Note 2 3 5 3 2" xfId="8356"/>
    <cellStyle name="Note 2 3 5 3 2 2" xfId="18624"/>
    <cellStyle name="Note 2 3 5 3 2 2 2" xfId="39153"/>
    <cellStyle name="Note 2 3 5 3 2 3" xfId="28888"/>
    <cellStyle name="Note 2 3 5 3 3" xfId="13368"/>
    <cellStyle name="Note 2 3 5 3 3 2" xfId="33897"/>
    <cellStyle name="Note 2 3 5 3 4" xfId="23632"/>
    <cellStyle name="Note 2 3 5 3 5" xfId="44424"/>
    <cellStyle name="Note 2 3 5 4" xfId="5868"/>
    <cellStyle name="Note 2 3 5 4 2" xfId="16136"/>
    <cellStyle name="Note 2 3 5 4 2 2" xfId="36665"/>
    <cellStyle name="Note 2 3 5 4 3" xfId="26400"/>
    <cellStyle name="Note 2 3 5 5" xfId="10880"/>
    <cellStyle name="Note 2 3 5 5 2" xfId="31409"/>
    <cellStyle name="Note 2 3 5 6" xfId="21144"/>
    <cellStyle name="Note 2 3 5 7" xfId="41936"/>
    <cellStyle name="Note 2 3 6" xfId="1105"/>
    <cellStyle name="Note 2 3 6 2" xfId="2354"/>
    <cellStyle name="Note 2 3 6 2 2" xfId="4842"/>
    <cellStyle name="Note 2 3 6 2 2 2" xfId="10098"/>
    <cellStyle name="Note 2 3 6 2 2 2 2" xfId="20366"/>
    <cellStyle name="Note 2 3 6 2 2 2 2 2" xfId="40895"/>
    <cellStyle name="Note 2 3 6 2 2 2 3" xfId="30630"/>
    <cellStyle name="Note 2 3 6 2 2 3" xfId="15110"/>
    <cellStyle name="Note 2 3 6 2 2 3 2" xfId="35639"/>
    <cellStyle name="Note 2 3 6 2 2 4" xfId="25374"/>
    <cellStyle name="Note 2 3 6 2 2 5" xfId="46166"/>
    <cellStyle name="Note 2 3 6 2 3" xfId="7610"/>
    <cellStyle name="Note 2 3 6 2 3 2" xfId="17878"/>
    <cellStyle name="Note 2 3 6 2 3 2 2" xfId="38407"/>
    <cellStyle name="Note 2 3 6 2 3 3" xfId="28142"/>
    <cellStyle name="Note 2 3 6 2 4" xfId="12622"/>
    <cellStyle name="Note 2 3 6 2 4 2" xfId="33151"/>
    <cellStyle name="Note 2 3 6 2 5" xfId="22886"/>
    <cellStyle name="Note 2 3 6 2 6" xfId="43678"/>
    <cellStyle name="Note 2 3 6 3" xfId="3597"/>
    <cellStyle name="Note 2 3 6 3 2" xfId="8853"/>
    <cellStyle name="Note 2 3 6 3 2 2" xfId="19121"/>
    <cellStyle name="Note 2 3 6 3 2 2 2" xfId="39650"/>
    <cellStyle name="Note 2 3 6 3 2 3" xfId="29385"/>
    <cellStyle name="Note 2 3 6 3 3" xfId="13865"/>
    <cellStyle name="Note 2 3 6 3 3 2" xfId="34394"/>
    <cellStyle name="Note 2 3 6 3 4" xfId="24129"/>
    <cellStyle name="Note 2 3 6 3 5" xfId="44921"/>
    <cellStyle name="Note 2 3 6 4" xfId="6365"/>
    <cellStyle name="Note 2 3 6 4 2" xfId="16633"/>
    <cellStyle name="Note 2 3 6 4 2 2" xfId="37162"/>
    <cellStyle name="Note 2 3 6 4 3" xfId="26897"/>
    <cellStyle name="Note 2 3 6 5" xfId="11377"/>
    <cellStyle name="Note 2 3 6 5 2" xfId="31906"/>
    <cellStyle name="Note 2 3 6 6" xfId="21641"/>
    <cellStyle name="Note 2 3 6 7" xfId="42433"/>
    <cellStyle name="Note 2 3 7" xfId="1358"/>
    <cellStyle name="Note 2 3 7 2" xfId="3847"/>
    <cellStyle name="Note 2 3 7 2 2" xfId="9103"/>
    <cellStyle name="Note 2 3 7 2 2 2" xfId="19371"/>
    <cellStyle name="Note 2 3 7 2 2 2 2" xfId="39900"/>
    <cellStyle name="Note 2 3 7 2 2 3" xfId="29635"/>
    <cellStyle name="Note 2 3 7 2 3" xfId="14115"/>
    <cellStyle name="Note 2 3 7 2 3 2" xfId="34644"/>
    <cellStyle name="Note 2 3 7 2 4" xfId="24379"/>
    <cellStyle name="Note 2 3 7 2 5" xfId="45171"/>
    <cellStyle name="Note 2 3 7 3" xfId="6615"/>
    <cellStyle name="Note 2 3 7 3 2" xfId="16883"/>
    <cellStyle name="Note 2 3 7 3 2 2" xfId="37412"/>
    <cellStyle name="Note 2 3 7 3 3" xfId="27147"/>
    <cellStyle name="Note 2 3 7 4" xfId="11627"/>
    <cellStyle name="Note 2 3 7 4 2" xfId="32156"/>
    <cellStyle name="Note 2 3 7 5" xfId="21891"/>
    <cellStyle name="Note 2 3 7 6" xfId="42683"/>
    <cellStyle name="Note 2 3 8" xfId="2602"/>
    <cellStyle name="Note 2 3 8 2" xfId="7858"/>
    <cellStyle name="Note 2 3 8 2 2" xfId="18126"/>
    <cellStyle name="Note 2 3 8 2 2 2" xfId="38655"/>
    <cellStyle name="Note 2 3 8 2 3" xfId="28390"/>
    <cellStyle name="Note 2 3 8 3" xfId="12870"/>
    <cellStyle name="Note 2 3 8 3 2" xfId="33399"/>
    <cellStyle name="Note 2 3 8 4" xfId="23134"/>
    <cellStyle name="Note 2 3 8 5" xfId="43926"/>
    <cellStyle name="Note 2 3 9" xfId="5370"/>
    <cellStyle name="Note 2 3 9 2" xfId="15638"/>
    <cellStyle name="Note 2 3 9 2 2" xfId="36167"/>
    <cellStyle name="Note 2 3 9 3" xfId="25902"/>
    <cellStyle name="Note 2 3 9 4" xfId="41438"/>
    <cellStyle name="Note 2 4" xfId="122"/>
    <cellStyle name="Note 2 4 10" xfId="10402"/>
    <cellStyle name="Note 2 4 10 2" xfId="30931"/>
    <cellStyle name="Note 2 4 11" xfId="20666"/>
    <cellStyle name="Note 2 4 12" xfId="41210"/>
    <cellStyle name="Note 2 4 2" xfId="241"/>
    <cellStyle name="Note 2 4 2 10" xfId="20783"/>
    <cellStyle name="Note 2 4 2 11" xfId="41327"/>
    <cellStyle name="Note 2 4 2 2" xfId="493"/>
    <cellStyle name="Note 2 4 2 2 2" xfId="994"/>
    <cellStyle name="Note 2 4 2 2 2 2" xfId="2243"/>
    <cellStyle name="Note 2 4 2 2 2 2 2" xfId="4731"/>
    <cellStyle name="Note 2 4 2 2 2 2 2 2" xfId="9987"/>
    <cellStyle name="Note 2 4 2 2 2 2 2 2 2" xfId="20255"/>
    <cellStyle name="Note 2 4 2 2 2 2 2 2 2 2" xfId="40784"/>
    <cellStyle name="Note 2 4 2 2 2 2 2 2 3" xfId="30519"/>
    <cellStyle name="Note 2 4 2 2 2 2 2 3" xfId="14999"/>
    <cellStyle name="Note 2 4 2 2 2 2 2 3 2" xfId="35528"/>
    <cellStyle name="Note 2 4 2 2 2 2 2 4" xfId="25263"/>
    <cellStyle name="Note 2 4 2 2 2 2 2 5" xfId="46055"/>
    <cellStyle name="Note 2 4 2 2 2 2 3" xfId="7499"/>
    <cellStyle name="Note 2 4 2 2 2 2 3 2" xfId="17767"/>
    <cellStyle name="Note 2 4 2 2 2 2 3 2 2" xfId="38296"/>
    <cellStyle name="Note 2 4 2 2 2 2 3 3" xfId="28031"/>
    <cellStyle name="Note 2 4 2 2 2 2 4" xfId="12511"/>
    <cellStyle name="Note 2 4 2 2 2 2 4 2" xfId="33040"/>
    <cellStyle name="Note 2 4 2 2 2 2 5" xfId="22775"/>
    <cellStyle name="Note 2 4 2 2 2 2 6" xfId="43567"/>
    <cellStyle name="Note 2 4 2 2 2 3" xfId="3486"/>
    <cellStyle name="Note 2 4 2 2 2 3 2" xfId="8742"/>
    <cellStyle name="Note 2 4 2 2 2 3 2 2" xfId="19010"/>
    <cellStyle name="Note 2 4 2 2 2 3 2 2 2" xfId="39539"/>
    <cellStyle name="Note 2 4 2 2 2 3 2 3" xfId="29274"/>
    <cellStyle name="Note 2 4 2 2 2 3 3" xfId="13754"/>
    <cellStyle name="Note 2 4 2 2 2 3 3 2" xfId="34283"/>
    <cellStyle name="Note 2 4 2 2 2 3 4" xfId="24018"/>
    <cellStyle name="Note 2 4 2 2 2 3 5" xfId="44810"/>
    <cellStyle name="Note 2 4 2 2 2 4" xfId="6254"/>
    <cellStyle name="Note 2 4 2 2 2 4 2" xfId="16522"/>
    <cellStyle name="Note 2 4 2 2 2 4 2 2" xfId="37051"/>
    <cellStyle name="Note 2 4 2 2 2 4 3" xfId="26786"/>
    <cellStyle name="Note 2 4 2 2 2 5" xfId="11266"/>
    <cellStyle name="Note 2 4 2 2 2 5 2" xfId="31795"/>
    <cellStyle name="Note 2 4 2 2 2 6" xfId="21530"/>
    <cellStyle name="Note 2 4 2 2 2 7" xfId="42322"/>
    <cellStyle name="Note 2 4 2 2 3" xfId="1744"/>
    <cellStyle name="Note 2 4 2 2 3 2" xfId="4233"/>
    <cellStyle name="Note 2 4 2 2 3 2 2" xfId="9489"/>
    <cellStyle name="Note 2 4 2 2 3 2 2 2" xfId="19757"/>
    <cellStyle name="Note 2 4 2 2 3 2 2 2 2" xfId="40286"/>
    <cellStyle name="Note 2 4 2 2 3 2 2 3" xfId="30021"/>
    <cellStyle name="Note 2 4 2 2 3 2 3" xfId="14501"/>
    <cellStyle name="Note 2 4 2 2 3 2 3 2" xfId="35030"/>
    <cellStyle name="Note 2 4 2 2 3 2 4" xfId="24765"/>
    <cellStyle name="Note 2 4 2 2 3 2 5" xfId="45557"/>
    <cellStyle name="Note 2 4 2 2 3 3" xfId="7001"/>
    <cellStyle name="Note 2 4 2 2 3 3 2" xfId="17269"/>
    <cellStyle name="Note 2 4 2 2 3 3 2 2" xfId="37798"/>
    <cellStyle name="Note 2 4 2 2 3 3 3" xfId="27533"/>
    <cellStyle name="Note 2 4 2 2 3 4" xfId="12013"/>
    <cellStyle name="Note 2 4 2 2 3 4 2" xfId="32542"/>
    <cellStyle name="Note 2 4 2 2 3 5" xfId="22277"/>
    <cellStyle name="Note 2 4 2 2 3 6" xfId="43069"/>
    <cellStyle name="Note 2 4 2 2 4" xfId="2988"/>
    <cellStyle name="Note 2 4 2 2 4 2" xfId="8244"/>
    <cellStyle name="Note 2 4 2 2 4 2 2" xfId="18512"/>
    <cellStyle name="Note 2 4 2 2 4 2 2 2" xfId="39041"/>
    <cellStyle name="Note 2 4 2 2 4 2 3" xfId="28776"/>
    <cellStyle name="Note 2 4 2 2 4 3" xfId="13256"/>
    <cellStyle name="Note 2 4 2 2 4 3 2" xfId="33785"/>
    <cellStyle name="Note 2 4 2 2 4 4" xfId="23520"/>
    <cellStyle name="Note 2 4 2 2 4 5" xfId="44312"/>
    <cellStyle name="Note 2 4 2 2 5" xfId="5756"/>
    <cellStyle name="Note 2 4 2 2 5 2" xfId="16024"/>
    <cellStyle name="Note 2 4 2 2 5 2 2" xfId="36553"/>
    <cellStyle name="Note 2 4 2 2 5 3" xfId="26288"/>
    <cellStyle name="Note 2 4 2 2 6" xfId="10768"/>
    <cellStyle name="Note 2 4 2 2 6 2" xfId="31297"/>
    <cellStyle name="Note 2 4 2 2 7" xfId="21032"/>
    <cellStyle name="Note 2 4 2 2 8" xfId="41824"/>
    <cellStyle name="Note 2 4 2 3" xfId="745"/>
    <cellStyle name="Note 2 4 2 3 2" xfId="1994"/>
    <cellStyle name="Note 2 4 2 3 2 2" xfId="4482"/>
    <cellStyle name="Note 2 4 2 3 2 2 2" xfId="9738"/>
    <cellStyle name="Note 2 4 2 3 2 2 2 2" xfId="20006"/>
    <cellStyle name="Note 2 4 2 3 2 2 2 2 2" xfId="40535"/>
    <cellStyle name="Note 2 4 2 3 2 2 2 3" xfId="30270"/>
    <cellStyle name="Note 2 4 2 3 2 2 3" xfId="14750"/>
    <cellStyle name="Note 2 4 2 3 2 2 3 2" xfId="35279"/>
    <cellStyle name="Note 2 4 2 3 2 2 4" xfId="25014"/>
    <cellStyle name="Note 2 4 2 3 2 2 5" xfId="45806"/>
    <cellStyle name="Note 2 4 2 3 2 3" xfId="7250"/>
    <cellStyle name="Note 2 4 2 3 2 3 2" xfId="17518"/>
    <cellStyle name="Note 2 4 2 3 2 3 2 2" xfId="38047"/>
    <cellStyle name="Note 2 4 2 3 2 3 3" xfId="27782"/>
    <cellStyle name="Note 2 4 2 3 2 4" xfId="12262"/>
    <cellStyle name="Note 2 4 2 3 2 4 2" xfId="32791"/>
    <cellStyle name="Note 2 4 2 3 2 5" xfId="22526"/>
    <cellStyle name="Note 2 4 2 3 2 6" xfId="43318"/>
    <cellStyle name="Note 2 4 2 3 3" xfId="3237"/>
    <cellStyle name="Note 2 4 2 3 3 2" xfId="8493"/>
    <cellStyle name="Note 2 4 2 3 3 2 2" xfId="18761"/>
    <cellStyle name="Note 2 4 2 3 3 2 2 2" xfId="39290"/>
    <cellStyle name="Note 2 4 2 3 3 2 3" xfId="29025"/>
    <cellStyle name="Note 2 4 2 3 3 3" xfId="13505"/>
    <cellStyle name="Note 2 4 2 3 3 3 2" xfId="34034"/>
    <cellStyle name="Note 2 4 2 3 3 4" xfId="23769"/>
    <cellStyle name="Note 2 4 2 3 3 5" xfId="44561"/>
    <cellStyle name="Note 2 4 2 3 4" xfId="6005"/>
    <cellStyle name="Note 2 4 2 3 4 2" xfId="16273"/>
    <cellStyle name="Note 2 4 2 3 4 2 2" xfId="36802"/>
    <cellStyle name="Note 2 4 2 3 4 3" xfId="26537"/>
    <cellStyle name="Note 2 4 2 3 5" xfId="11017"/>
    <cellStyle name="Note 2 4 2 3 5 2" xfId="31546"/>
    <cellStyle name="Note 2 4 2 3 6" xfId="21281"/>
    <cellStyle name="Note 2 4 2 3 7" xfId="42073"/>
    <cellStyle name="Note 2 4 2 4" xfId="1242"/>
    <cellStyle name="Note 2 4 2 4 2" xfId="2491"/>
    <cellStyle name="Note 2 4 2 4 2 2" xfId="4979"/>
    <cellStyle name="Note 2 4 2 4 2 2 2" xfId="10235"/>
    <cellStyle name="Note 2 4 2 4 2 2 2 2" xfId="20503"/>
    <cellStyle name="Note 2 4 2 4 2 2 2 2 2" xfId="41032"/>
    <cellStyle name="Note 2 4 2 4 2 2 2 3" xfId="30767"/>
    <cellStyle name="Note 2 4 2 4 2 2 3" xfId="15247"/>
    <cellStyle name="Note 2 4 2 4 2 2 3 2" xfId="35776"/>
    <cellStyle name="Note 2 4 2 4 2 2 4" xfId="25511"/>
    <cellStyle name="Note 2 4 2 4 2 2 5" xfId="46303"/>
    <cellStyle name="Note 2 4 2 4 2 3" xfId="7747"/>
    <cellStyle name="Note 2 4 2 4 2 3 2" xfId="18015"/>
    <cellStyle name="Note 2 4 2 4 2 3 2 2" xfId="38544"/>
    <cellStyle name="Note 2 4 2 4 2 3 3" xfId="28279"/>
    <cellStyle name="Note 2 4 2 4 2 4" xfId="12759"/>
    <cellStyle name="Note 2 4 2 4 2 4 2" xfId="33288"/>
    <cellStyle name="Note 2 4 2 4 2 5" xfId="23023"/>
    <cellStyle name="Note 2 4 2 4 2 6" xfId="43815"/>
    <cellStyle name="Note 2 4 2 4 3" xfId="3734"/>
    <cellStyle name="Note 2 4 2 4 3 2" xfId="8990"/>
    <cellStyle name="Note 2 4 2 4 3 2 2" xfId="19258"/>
    <cellStyle name="Note 2 4 2 4 3 2 2 2" xfId="39787"/>
    <cellStyle name="Note 2 4 2 4 3 2 3" xfId="29522"/>
    <cellStyle name="Note 2 4 2 4 3 3" xfId="14002"/>
    <cellStyle name="Note 2 4 2 4 3 3 2" xfId="34531"/>
    <cellStyle name="Note 2 4 2 4 3 4" xfId="24266"/>
    <cellStyle name="Note 2 4 2 4 3 5" xfId="45058"/>
    <cellStyle name="Note 2 4 2 4 4" xfId="6502"/>
    <cellStyle name="Note 2 4 2 4 4 2" xfId="16770"/>
    <cellStyle name="Note 2 4 2 4 4 2 2" xfId="37299"/>
    <cellStyle name="Note 2 4 2 4 4 3" xfId="27034"/>
    <cellStyle name="Note 2 4 2 4 5" xfId="11514"/>
    <cellStyle name="Note 2 4 2 4 5 2" xfId="32043"/>
    <cellStyle name="Note 2 4 2 4 6" xfId="21778"/>
    <cellStyle name="Note 2 4 2 4 7" xfId="42570"/>
    <cellStyle name="Note 2 4 2 5" xfId="1495"/>
    <cellStyle name="Note 2 4 2 5 2" xfId="3984"/>
    <cellStyle name="Note 2 4 2 5 2 2" xfId="9240"/>
    <cellStyle name="Note 2 4 2 5 2 2 2" xfId="19508"/>
    <cellStyle name="Note 2 4 2 5 2 2 2 2" xfId="40037"/>
    <cellStyle name="Note 2 4 2 5 2 2 3" xfId="29772"/>
    <cellStyle name="Note 2 4 2 5 2 3" xfId="14252"/>
    <cellStyle name="Note 2 4 2 5 2 3 2" xfId="34781"/>
    <cellStyle name="Note 2 4 2 5 2 4" xfId="24516"/>
    <cellStyle name="Note 2 4 2 5 2 5" xfId="45308"/>
    <cellStyle name="Note 2 4 2 5 3" xfId="6752"/>
    <cellStyle name="Note 2 4 2 5 3 2" xfId="17020"/>
    <cellStyle name="Note 2 4 2 5 3 2 2" xfId="37549"/>
    <cellStyle name="Note 2 4 2 5 3 3" xfId="27284"/>
    <cellStyle name="Note 2 4 2 5 4" xfId="11764"/>
    <cellStyle name="Note 2 4 2 5 4 2" xfId="32293"/>
    <cellStyle name="Note 2 4 2 5 5" xfId="22028"/>
    <cellStyle name="Note 2 4 2 5 6" xfId="42820"/>
    <cellStyle name="Note 2 4 2 6" xfId="2739"/>
    <cellStyle name="Note 2 4 2 6 2" xfId="7995"/>
    <cellStyle name="Note 2 4 2 6 2 2" xfId="18263"/>
    <cellStyle name="Note 2 4 2 6 2 2 2" xfId="38792"/>
    <cellStyle name="Note 2 4 2 6 2 3" xfId="28527"/>
    <cellStyle name="Note 2 4 2 6 3" xfId="13007"/>
    <cellStyle name="Note 2 4 2 6 3 2" xfId="33536"/>
    <cellStyle name="Note 2 4 2 6 4" xfId="23271"/>
    <cellStyle name="Note 2 4 2 6 5" xfId="44063"/>
    <cellStyle name="Note 2 4 2 7" xfId="5507"/>
    <cellStyle name="Note 2 4 2 7 2" xfId="15775"/>
    <cellStyle name="Note 2 4 2 7 2 2" xfId="36304"/>
    <cellStyle name="Note 2 4 2 7 3" xfId="26039"/>
    <cellStyle name="Note 2 4 2 7 4" xfId="41575"/>
    <cellStyle name="Note 2 4 2 8" xfId="5259"/>
    <cellStyle name="Note 2 4 2 8 2" xfId="15527"/>
    <cellStyle name="Note 2 4 2 8 2 2" xfId="36056"/>
    <cellStyle name="Note 2 4 2 8 3" xfId="25791"/>
    <cellStyle name="Note 2 4 2 9" xfId="10519"/>
    <cellStyle name="Note 2 4 2 9 2" xfId="31048"/>
    <cellStyle name="Note 2 4 3" xfId="376"/>
    <cellStyle name="Note 2 4 3 2" xfId="877"/>
    <cellStyle name="Note 2 4 3 2 2" xfId="2126"/>
    <cellStyle name="Note 2 4 3 2 2 2" xfId="4614"/>
    <cellStyle name="Note 2 4 3 2 2 2 2" xfId="9870"/>
    <cellStyle name="Note 2 4 3 2 2 2 2 2" xfId="20138"/>
    <cellStyle name="Note 2 4 3 2 2 2 2 2 2" xfId="40667"/>
    <cellStyle name="Note 2 4 3 2 2 2 2 3" xfId="30402"/>
    <cellStyle name="Note 2 4 3 2 2 2 3" xfId="14882"/>
    <cellStyle name="Note 2 4 3 2 2 2 3 2" xfId="35411"/>
    <cellStyle name="Note 2 4 3 2 2 2 4" xfId="25146"/>
    <cellStyle name="Note 2 4 3 2 2 2 5" xfId="45938"/>
    <cellStyle name="Note 2 4 3 2 2 3" xfId="7382"/>
    <cellStyle name="Note 2 4 3 2 2 3 2" xfId="17650"/>
    <cellStyle name="Note 2 4 3 2 2 3 2 2" xfId="38179"/>
    <cellStyle name="Note 2 4 3 2 2 3 3" xfId="27914"/>
    <cellStyle name="Note 2 4 3 2 2 4" xfId="12394"/>
    <cellStyle name="Note 2 4 3 2 2 4 2" xfId="32923"/>
    <cellStyle name="Note 2 4 3 2 2 5" xfId="22658"/>
    <cellStyle name="Note 2 4 3 2 2 6" xfId="43450"/>
    <cellStyle name="Note 2 4 3 2 3" xfId="3369"/>
    <cellStyle name="Note 2 4 3 2 3 2" xfId="8625"/>
    <cellStyle name="Note 2 4 3 2 3 2 2" xfId="18893"/>
    <cellStyle name="Note 2 4 3 2 3 2 2 2" xfId="39422"/>
    <cellStyle name="Note 2 4 3 2 3 2 3" xfId="29157"/>
    <cellStyle name="Note 2 4 3 2 3 3" xfId="13637"/>
    <cellStyle name="Note 2 4 3 2 3 3 2" xfId="34166"/>
    <cellStyle name="Note 2 4 3 2 3 4" xfId="23901"/>
    <cellStyle name="Note 2 4 3 2 3 5" xfId="44693"/>
    <cellStyle name="Note 2 4 3 2 4" xfId="6137"/>
    <cellStyle name="Note 2 4 3 2 4 2" xfId="16405"/>
    <cellStyle name="Note 2 4 3 2 4 2 2" xfId="36934"/>
    <cellStyle name="Note 2 4 3 2 4 3" xfId="26669"/>
    <cellStyle name="Note 2 4 3 2 5" xfId="11149"/>
    <cellStyle name="Note 2 4 3 2 5 2" xfId="31678"/>
    <cellStyle name="Note 2 4 3 2 6" xfId="21413"/>
    <cellStyle name="Note 2 4 3 2 7" xfId="42205"/>
    <cellStyle name="Note 2 4 3 3" xfId="1627"/>
    <cellStyle name="Note 2 4 3 3 2" xfId="4116"/>
    <cellStyle name="Note 2 4 3 3 2 2" xfId="9372"/>
    <cellStyle name="Note 2 4 3 3 2 2 2" xfId="19640"/>
    <cellStyle name="Note 2 4 3 3 2 2 2 2" xfId="40169"/>
    <cellStyle name="Note 2 4 3 3 2 2 3" xfId="29904"/>
    <cellStyle name="Note 2 4 3 3 2 3" xfId="14384"/>
    <cellStyle name="Note 2 4 3 3 2 3 2" xfId="34913"/>
    <cellStyle name="Note 2 4 3 3 2 4" xfId="24648"/>
    <cellStyle name="Note 2 4 3 3 2 5" xfId="45440"/>
    <cellStyle name="Note 2 4 3 3 3" xfId="6884"/>
    <cellStyle name="Note 2 4 3 3 3 2" xfId="17152"/>
    <cellStyle name="Note 2 4 3 3 3 2 2" xfId="37681"/>
    <cellStyle name="Note 2 4 3 3 3 3" xfId="27416"/>
    <cellStyle name="Note 2 4 3 3 4" xfId="11896"/>
    <cellStyle name="Note 2 4 3 3 4 2" xfId="32425"/>
    <cellStyle name="Note 2 4 3 3 5" xfId="22160"/>
    <cellStyle name="Note 2 4 3 3 6" xfId="42952"/>
    <cellStyle name="Note 2 4 3 4" xfId="2871"/>
    <cellStyle name="Note 2 4 3 4 2" xfId="8127"/>
    <cellStyle name="Note 2 4 3 4 2 2" xfId="18395"/>
    <cellStyle name="Note 2 4 3 4 2 2 2" xfId="38924"/>
    <cellStyle name="Note 2 4 3 4 2 3" xfId="28659"/>
    <cellStyle name="Note 2 4 3 4 3" xfId="13139"/>
    <cellStyle name="Note 2 4 3 4 3 2" xfId="33668"/>
    <cellStyle name="Note 2 4 3 4 4" xfId="23403"/>
    <cellStyle name="Note 2 4 3 4 5" xfId="44195"/>
    <cellStyle name="Note 2 4 3 5" xfId="5639"/>
    <cellStyle name="Note 2 4 3 5 2" xfId="15907"/>
    <cellStyle name="Note 2 4 3 5 2 2" xfId="36436"/>
    <cellStyle name="Note 2 4 3 5 3" xfId="26171"/>
    <cellStyle name="Note 2 4 3 6" xfId="10651"/>
    <cellStyle name="Note 2 4 3 6 2" xfId="31180"/>
    <cellStyle name="Note 2 4 3 7" xfId="20915"/>
    <cellStyle name="Note 2 4 3 8" xfId="41707"/>
    <cellStyle name="Note 2 4 4" xfId="628"/>
    <cellStyle name="Note 2 4 4 2" xfId="1877"/>
    <cellStyle name="Note 2 4 4 2 2" xfId="4365"/>
    <cellStyle name="Note 2 4 4 2 2 2" xfId="9621"/>
    <cellStyle name="Note 2 4 4 2 2 2 2" xfId="19889"/>
    <cellStyle name="Note 2 4 4 2 2 2 2 2" xfId="40418"/>
    <cellStyle name="Note 2 4 4 2 2 2 3" xfId="30153"/>
    <cellStyle name="Note 2 4 4 2 2 3" xfId="14633"/>
    <cellStyle name="Note 2 4 4 2 2 3 2" xfId="35162"/>
    <cellStyle name="Note 2 4 4 2 2 4" xfId="24897"/>
    <cellStyle name="Note 2 4 4 2 2 5" xfId="45689"/>
    <cellStyle name="Note 2 4 4 2 3" xfId="7133"/>
    <cellStyle name="Note 2 4 4 2 3 2" xfId="17401"/>
    <cellStyle name="Note 2 4 4 2 3 2 2" xfId="37930"/>
    <cellStyle name="Note 2 4 4 2 3 3" xfId="27665"/>
    <cellStyle name="Note 2 4 4 2 4" xfId="12145"/>
    <cellStyle name="Note 2 4 4 2 4 2" xfId="32674"/>
    <cellStyle name="Note 2 4 4 2 5" xfId="22409"/>
    <cellStyle name="Note 2 4 4 2 6" xfId="43201"/>
    <cellStyle name="Note 2 4 4 3" xfId="3120"/>
    <cellStyle name="Note 2 4 4 3 2" xfId="8376"/>
    <cellStyle name="Note 2 4 4 3 2 2" xfId="18644"/>
    <cellStyle name="Note 2 4 4 3 2 2 2" xfId="39173"/>
    <cellStyle name="Note 2 4 4 3 2 3" xfId="28908"/>
    <cellStyle name="Note 2 4 4 3 3" xfId="13388"/>
    <cellStyle name="Note 2 4 4 3 3 2" xfId="33917"/>
    <cellStyle name="Note 2 4 4 3 4" xfId="23652"/>
    <cellStyle name="Note 2 4 4 3 5" xfId="44444"/>
    <cellStyle name="Note 2 4 4 4" xfId="5888"/>
    <cellStyle name="Note 2 4 4 4 2" xfId="16156"/>
    <cellStyle name="Note 2 4 4 4 2 2" xfId="36685"/>
    <cellStyle name="Note 2 4 4 4 3" xfId="26420"/>
    <cellStyle name="Note 2 4 4 5" xfId="10900"/>
    <cellStyle name="Note 2 4 4 5 2" xfId="31429"/>
    <cellStyle name="Note 2 4 4 6" xfId="21164"/>
    <cellStyle name="Note 2 4 4 7" xfId="41956"/>
    <cellStyle name="Note 2 4 5" xfId="1125"/>
    <cellStyle name="Note 2 4 5 2" xfId="2374"/>
    <cellStyle name="Note 2 4 5 2 2" xfId="4862"/>
    <cellStyle name="Note 2 4 5 2 2 2" xfId="10118"/>
    <cellStyle name="Note 2 4 5 2 2 2 2" xfId="20386"/>
    <cellStyle name="Note 2 4 5 2 2 2 2 2" xfId="40915"/>
    <cellStyle name="Note 2 4 5 2 2 2 3" xfId="30650"/>
    <cellStyle name="Note 2 4 5 2 2 3" xfId="15130"/>
    <cellStyle name="Note 2 4 5 2 2 3 2" xfId="35659"/>
    <cellStyle name="Note 2 4 5 2 2 4" xfId="25394"/>
    <cellStyle name="Note 2 4 5 2 2 5" xfId="46186"/>
    <cellStyle name="Note 2 4 5 2 3" xfId="7630"/>
    <cellStyle name="Note 2 4 5 2 3 2" xfId="17898"/>
    <cellStyle name="Note 2 4 5 2 3 2 2" xfId="38427"/>
    <cellStyle name="Note 2 4 5 2 3 3" xfId="28162"/>
    <cellStyle name="Note 2 4 5 2 4" xfId="12642"/>
    <cellStyle name="Note 2 4 5 2 4 2" xfId="33171"/>
    <cellStyle name="Note 2 4 5 2 5" xfId="22906"/>
    <cellStyle name="Note 2 4 5 2 6" xfId="43698"/>
    <cellStyle name="Note 2 4 5 3" xfId="3617"/>
    <cellStyle name="Note 2 4 5 3 2" xfId="8873"/>
    <cellStyle name="Note 2 4 5 3 2 2" xfId="19141"/>
    <cellStyle name="Note 2 4 5 3 2 2 2" xfId="39670"/>
    <cellStyle name="Note 2 4 5 3 2 3" xfId="29405"/>
    <cellStyle name="Note 2 4 5 3 3" xfId="13885"/>
    <cellStyle name="Note 2 4 5 3 3 2" xfId="34414"/>
    <cellStyle name="Note 2 4 5 3 4" xfId="24149"/>
    <cellStyle name="Note 2 4 5 3 5" xfId="44941"/>
    <cellStyle name="Note 2 4 5 4" xfId="6385"/>
    <cellStyle name="Note 2 4 5 4 2" xfId="16653"/>
    <cellStyle name="Note 2 4 5 4 2 2" xfId="37182"/>
    <cellStyle name="Note 2 4 5 4 3" xfId="26917"/>
    <cellStyle name="Note 2 4 5 5" xfId="11397"/>
    <cellStyle name="Note 2 4 5 5 2" xfId="31926"/>
    <cellStyle name="Note 2 4 5 6" xfId="21661"/>
    <cellStyle name="Note 2 4 5 7" xfId="42453"/>
    <cellStyle name="Note 2 4 6" xfId="1378"/>
    <cellStyle name="Note 2 4 6 2" xfId="3867"/>
    <cellStyle name="Note 2 4 6 2 2" xfId="9123"/>
    <cellStyle name="Note 2 4 6 2 2 2" xfId="19391"/>
    <cellStyle name="Note 2 4 6 2 2 2 2" xfId="39920"/>
    <cellStyle name="Note 2 4 6 2 2 3" xfId="29655"/>
    <cellStyle name="Note 2 4 6 2 3" xfId="14135"/>
    <cellStyle name="Note 2 4 6 2 3 2" xfId="34664"/>
    <cellStyle name="Note 2 4 6 2 4" xfId="24399"/>
    <cellStyle name="Note 2 4 6 2 5" xfId="45191"/>
    <cellStyle name="Note 2 4 6 3" xfId="6635"/>
    <cellStyle name="Note 2 4 6 3 2" xfId="16903"/>
    <cellStyle name="Note 2 4 6 3 2 2" xfId="37432"/>
    <cellStyle name="Note 2 4 6 3 3" xfId="27167"/>
    <cellStyle name="Note 2 4 6 4" xfId="11647"/>
    <cellStyle name="Note 2 4 6 4 2" xfId="32176"/>
    <cellStyle name="Note 2 4 6 5" xfId="21911"/>
    <cellStyle name="Note 2 4 6 6" xfId="42703"/>
    <cellStyle name="Note 2 4 7" xfId="2622"/>
    <cellStyle name="Note 2 4 7 2" xfId="7878"/>
    <cellStyle name="Note 2 4 7 2 2" xfId="18146"/>
    <cellStyle name="Note 2 4 7 2 2 2" xfId="38675"/>
    <cellStyle name="Note 2 4 7 2 3" xfId="28410"/>
    <cellStyle name="Note 2 4 7 3" xfId="12890"/>
    <cellStyle name="Note 2 4 7 3 2" xfId="33419"/>
    <cellStyle name="Note 2 4 7 4" xfId="23154"/>
    <cellStyle name="Note 2 4 7 5" xfId="43946"/>
    <cellStyle name="Note 2 4 8" xfId="5390"/>
    <cellStyle name="Note 2 4 8 2" xfId="15658"/>
    <cellStyle name="Note 2 4 8 2 2" xfId="36187"/>
    <cellStyle name="Note 2 4 8 3" xfId="25922"/>
    <cellStyle name="Note 2 4 8 4" xfId="41458"/>
    <cellStyle name="Note 2 4 9" xfId="5142"/>
    <cellStyle name="Note 2 4 9 2" xfId="15410"/>
    <cellStyle name="Note 2 4 9 2 2" xfId="35939"/>
    <cellStyle name="Note 2 4 9 3" xfId="25674"/>
    <cellStyle name="Note 2 5" xfId="180"/>
    <cellStyle name="Note 2 5 10" xfId="20723"/>
    <cellStyle name="Note 2 5 11" xfId="41267"/>
    <cellStyle name="Note 2 5 2" xfId="433"/>
    <cellStyle name="Note 2 5 2 2" xfId="934"/>
    <cellStyle name="Note 2 5 2 2 2" xfId="2183"/>
    <cellStyle name="Note 2 5 2 2 2 2" xfId="4671"/>
    <cellStyle name="Note 2 5 2 2 2 2 2" xfId="9927"/>
    <cellStyle name="Note 2 5 2 2 2 2 2 2" xfId="20195"/>
    <cellStyle name="Note 2 5 2 2 2 2 2 2 2" xfId="40724"/>
    <cellStyle name="Note 2 5 2 2 2 2 2 3" xfId="30459"/>
    <cellStyle name="Note 2 5 2 2 2 2 3" xfId="14939"/>
    <cellStyle name="Note 2 5 2 2 2 2 3 2" xfId="35468"/>
    <cellStyle name="Note 2 5 2 2 2 2 4" xfId="25203"/>
    <cellStyle name="Note 2 5 2 2 2 2 5" xfId="45995"/>
    <cellStyle name="Note 2 5 2 2 2 3" xfId="7439"/>
    <cellStyle name="Note 2 5 2 2 2 3 2" xfId="17707"/>
    <cellStyle name="Note 2 5 2 2 2 3 2 2" xfId="38236"/>
    <cellStyle name="Note 2 5 2 2 2 3 3" xfId="27971"/>
    <cellStyle name="Note 2 5 2 2 2 4" xfId="12451"/>
    <cellStyle name="Note 2 5 2 2 2 4 2" xfId="32980"/>
    <cellStyle name="Note 2 5 2 2 2 5" xfId="22715"/>
    <cellStyle name="Note 2 5 2 2 2 6" xfId="43507"/>
    <cellStyle name="Note 2 5 2 2 3" xfId="3426"/>
    <cellStyle name="Note 2 5 2 2 3 2" xfId="8682"/>
    <cellStyle name="Note 2 5 2 2 3 2 2" xfId="18950"/>
    <cellStyle name="Note 2 5 2 2 3 2 2 2" xfId="39479"/>
    <cellStyle name="Note 2 5 2 2 3 2 3" xfId="29214"/>
    <cellStyle name="Note 2 5 2 2 3 3" xfId="13694"/>
    <cellStyle name="Note 2 5 2 2 3 3 2" xfId="34223"/>
    <cellStyle name="Note 2 5 2 2 3 4" xfId="23958"/>
    <cellStyle name="Note 2 5 2 2 3 5" xfId="44750"/>
    <cellStyle name="Note 2 5 2 2 4" xfId="6194"/>
    <cellStyle name="Note 2 5 2 2 4 2" xfId="16462"/>
    <cellStyle name="Note 2 5 2 2 4 2 2" xfId="36991"/>
    <cellStyle name="Note 2 5 2 2 4 3" xfId="26726"/>
    <cellStyle name="Note 2 5 2 2 5" xfId="11206"/>
    <cellStyle name="Note 2 5 2 2 5 2" xfId="31735"/>
    <cellStyle name="Note 2 5 2 2 6" xfId="21470"/>
    <cellStyle name="Note 2 5 2 2 7" xfId="42262"/>
    <cellStyle name="Note 2 5 2 3" xfId="1684"/>
    <cellStyle name="Note 2 5 2 3 2" xfId="4173"/>
    <cellStyle name="Note 2 5 2 3 2 2" xfId="9429"/>
    <cellStyle name="Note 2 5 2 3 2 2 2" xfId="19697"/>
    <cellStyle name="Note 2 5 2 3 2 2 2 2" xfId="40226"/>
    <cellStyle name="Note 2 5 2 3 2 2 3" xfId="29961"/>
    <cellStyle name="Note 2 5 2 3 2 3" xfId="14441"/>
    <cellStyle name="Note 2 5 2 3 2 3 2" xfId="34970"/>
    <cellStyle name="Note 2 5 2 3 2 4" xfId="24705"/>
    <cellStyle name="Note 2 5 2 3 2 5" xfId="45497"/>
    <cellStyle name="Note 2 5 2 3 3" xfId="6941"/>
    <cellStyle name="Note 2 5 2 3 3 2" xfId="17209"/>
    <cellStyle name="Note 2 5 2 3 3 2 2" xfId="37738"/>
    <cellStyle name="Note 2 5 2 3 3 3" xfId="27473"/>
    <cellStyle name="Note 2 5 2 3 4" xfId="11953"/>
    <cellStyle name="Note 2 5 2 3 4 2" xfId="32482"/>
    <cellStyle name="Note 2 5 2 3 5" xfId="22217"/>
    <cellStyle name="Note 2 5 2 3 6" xfId="43009"/>
    <cellStyle name="Note 2 5 2 4" xfId="2928"/>
    <cellStyle name="Note 2 5 2 4 2" xfId="8184"/>
    <cellStyle name="Note 2 5 2 4 2 2" xfId="18452"/>
    <cellStyle name="Note 2 5 2 4 2 2 2" xfId="38981"/>
    <cellStyle name="Note 2 5 2 4 2 3" xfId="28716"/>
    <cellStyle name="Note 2 5 2 4 3" xfId="13196"/>
    <cellStyle name="Note 2 5 2 4 3 2" xfId="33725"/>
    <cellStyle name="Note 2 5 2 4 4" xfId="23460"/>
    <cellStyle name="Note 2 5 2 4 5" xfId="44252"/>
    <cellStyle name="Note 2 5 2 5" xfId="5696"/>
    <cellStyle name="Note 2 5 2 5 2" xfId="15964"/>
    <cellStyle name="Note 2 5 2 5 2 2" xfId="36493"/>
    <cellStyle name="Note 2 5 2 5 3" xfId="26228"/>
    <cellStyle name="Note 2 5 2 6" xfId="10708"/>
    <cellStyle name="Note 2 5 2 6 2" xfId="31237"/>
    <cellStyle name="Note 2 5 2 7" xfId="20972"/>
    <cellStyle name="Note 2 5 2 8" xfId="41764"/>
    <cellStyle name="Note 2 5 3" xfId="685"/>
    <cellStyle name="Note 2 5 3 2" xfId="1934"/>
    <cellStyle name="Note 2 5 3 2 2" xfId="4422"/>
    <cellStyle name="Note 2 5 3 2 2 2" xfId="9678"/>
    <cellStyle name="Note 2 5 3 2 2 2 2" xfId="19946"/>
    <cellStyle name="Note 2 5 3 2 2 2 2 2" xfId="40475"/>
    <cellStyle name="Note 2 5 3 2 2 2 3" xfId="30210"/>
    <cellStyle name="Note 2 5 3 2 2 3" xfId="14690"/>
    <cellStyle name="Note 2 5 3 2 2 3 2" xfId="35219"/>
    <cellStyle name="Note 2 5 3 2 2 4" xfId="24954"/>
    <cellStyle name="Note 2 5 3 2 2 5" xfId="45746"/>
    <cellStyle name="Note 2 5 3 2 3" xfId="7190"/>
    <cellStyle name="Note 2 5 3 2 3 2" xfId="17458"/>
    <cellStyle name="Note 2 5 3 2 3 2 2" xfId="37987"/>
    <cellStyle name="Note 2 5 3 2 3 3" xfId="27722"/>
    <cellStyle name="Note 2 5 3 2 4" xfId="12202"/>
    <cellStyle name="Note 2 5 3 2 4 2" xfId="32731"/>
    <cellStyle name="Note 2 5 3 2 5" xfId="22466"/>
    <cellStyle name="Note 2 5 3 2 6" xfId="43258"/>
    <cellStyle name="Note 2 5 3 3" xfId="3177"/>
    <cellStyle name="Note 2 5 3 3 2" xfId="8433"/>
    <cellStyle name="Note 2 5 3 3 2 2" xfId="18701"/>
    <cellStyle name="Note 2 5 3 3 2 2 2" xfId="39230"/>
    <cellStyle name="Note 2 5 3 3 2 3" xfId="28965"/>
    <cellStyle name="Note 2 5 3 3 3" xfId="13445"/>
    <cellStyle name="Note 2 5 3 3 3 2" xfId="33974"/>
    <cellStyle name="Note 2 5 3 3 4" xfId="23709"/>
    <cellStyle name="Note 2 5 3 3 5" xfId="44501"/>
    <cellStyle name="Note 2 5 3 4" xfId="5945"/>
    <cellStyle name="Note 2 5 3 4 2" xfId="16213"/>
    <cellStyle name="Note 2 5 3 4 2 2" xfId="36742"/>
    <cellStyle name="Note 2 5 3 4 3" xfId="26477"/>
    <cellStyle name="Note 2 5 3 5" xfId="10957"/>
    <cellStyle name="Note 2 5 3 5 2" xfId="31486"/>
    <cellStyle name="Note 2 5 3 6" xfId="21221"/>
    <cellStyle name="Note 2 5 3 7" xfId="42013"/>
    <cellStyle name="Note 2 5 4" xfId="1182"/>
    <cellStyle name="Note 2 5 4 2" xfId="2431"/>
    <cellStyle name="Note 2 5 4 2 2" xfId="4919"/>
    <cellStyle name="Note 2 5 4 2 2 2" xfId="10175"/>
    <cellStyle name="Note 2 5 4 2 2 2 2" xfId="20443"/>
    <cellStyle name="Note 2 5 4 2 2 2 2 2" xfId="40972"/>
    <cellStyle name="Note 2 5 4 2 2 2 3" xfId="30707"/>
    <cellStyle name="Note 2 5 4 2 2 3" xfId="15187"/>
    <cellStyle name="Note 2 5 4 2 2 3 2" xfId="35716"/>
    <cellStyle name="Note 2 5 4 2 2 4" xfId="25451"/>
    <cellStyle name="Note 2 5 4 2 2 5" xfId="46243"/>
    <cellStyle name="Note 2 5 4 2 3" xfId="7687"/>
    <cellStyle name="Note 2 5 4 2 3 2" xfId="17955"/>
    <cellStyle name="Note 2 5 4 2 3 2 2" xfId="38484"/>
    <cellStyle name="Note 2 5 4 2 3 3" xfId="28219"/>
    <cellStyle name="Note 2 5 4 2 4" xfId="12699"/>
    <cellStyle name="Note 2 5 4 2 4 2" xfId="33228"/>
    <cellStyle name="Note 2 5 4 2 5" xfId="22963"/>
    <cellStyle name="Note 2 5 4 2 6" xfId="43755"/>
    <cellStyle name="Note 2 5 4 3" xfId="3674"/>
    <cellStyle name="Note 2 5 4 3 2" xfId="8930"/>
    <cellStyle name="Note 2 5 4 3 2 2" xfId="19198"/>
    <cellStyle name="Note 2 5 4 3 2 2 2" xfId="39727"/>
    <cellStyle name="Note 2 5 4 3 2 3" xfId="29462"/>
    <cellStyle name="Note 2 5 4 3 3" xfId="13942"/>
    <cellStyle name="Note 2 5 4 3 3 2" xfId="34471"/>
    <cellStyle name="Note 2 5 4 3 4" xfId="24206"/>
    <cellStyle name="Note 2 5 4 3 5" xfId="44998"/>
    <cellStyle name="Note 2 5 4 4" xfId="6442"/>
    <cellStyle name="Note 2 5 4 4 2" xfId="16710"/>
    <cellStyle name="Note 2 5 4 4 2 2" xfId="37239"/>
    <cellStyle name="Note 2 5 4 4 3" xfId="26974"/>
    <cellStyle name="Note 2 5 4 5" xfId="11454"/>
    <cellStyle name="Note 2 5 4 5 2" xfId="31983"/>
    <cellStyle name="Note 2 5 4 6" xfId="21718"/>
    <cellStyle name="Note 2 5 4 7" xfId="42510"/>
    <cellStyle name="Note 2 5 5" xfId="1435"/>
    <cellStyle name="Note 2 5 5 2" xfId="3924"/>
    <cellStyle name="Note 2 5 5 2 2" xfId="9180"/>
    <cellStyle name="Note 2 5 5 2 2 2" xfId="19448"/>
    <cellStyle name="Note 2 5 5 2 2 2 2" xfId="39977"/>
    <cellStyle name="Note 2 5 5 2 2 3" xfId="29712"/>
    <cellStyle name="Note 2 5 5 2 3" xfId="14192"/>
    <cellStyle name="Note 2 5 5 2 3 2" xfId="34721"/>
    <cellStyle name="Note 2 5 5 2 4" xfId="24456"/>
    <cellStyle name="Note 2 5 5 2 5" xfId="45248"/>
    <cellStyle name="Note 2 5 5 3" xfId="6692"/>
    <cellStyle name="Note 2 5 5 3 2" xfId="16960"/>
    <cellStyle name="Note 2 5 5 3 2 2" xfId="37489"/>
    <cellStyle name="Note 2 5 5 3 3" xfId="27224"/>
    <cellStyle name="Note 2 5 5 4" xfId="11704"/>
    <cellStyle name="Note 2 5 5 4 2" xfId="32233"/>
    <cellStyle name="Note 2 5 5 5" xfId="21968"/>
    <cellStyle name="Note 2 5 5 6" xfId="42760"/>
    <cellStyle name="Note 2 5 6" xfId="2679"/>
    <cellStyle name="Note 2 5 6 2" xfId="7935"/>
    <cellStyle name="Note 2 5 6 2 2" xfId="18203"/>
    <cellStyle name="Note 2 5 6 2 2 2" xfId="38732"/>
    <cellStyle name="Note 2 5 6 2 3" xfId="28467"/>
    <cellStyle name="Note 2 5 6 3" xfId="12947"/>
    <cellStyle name="Note 2 5 6 3 2" xfId="33476"/>
    <cellStyle name="Note 2 5 6 4" xfId="23211"/>
    <cellStyle name="Note 2 5 6 5" xfId="44003"/>
    <cellStyle name="Note 2 5 7" xfId="5447"/>
    <cellStyle name="Note 2 5 7 2" xfId="15715"/>
    <cellStyle name="Note 2 5 7 2 2" xfId="36244"/>
    <cellStyle name="Note 2 5 7 3" xfId="25979"/>
    <cellStyle name="Note 2 5 7 4" xfId="41515"/>
    <cellStyle name="Note 2 5 8" xfId="5199"/>
    <cellStyle name="Note 2 5 8 2" xfId="15467"/>
    <cellStyle name="Note 2 5 8 2 2" xfId="35996"/>
    <cellStyle name="Note 2 5 8 3" xfId="25731"/>
    <cellStyle name="Note 2 5 9" xfId="10459"/>
    <cellStyle name="Note 2 5 9 2" xfId="30988"/>
    <cellStyle name="Note 2 6" xfId="316"/>
    <cellStyle name="Note 2 6 2" xfId="817"/>
    <cellStyle name="Note 2 6 2 2" xfId="2066"/>
    <cellStyle name="Note 2 6 2 2 2" xfId="4554"/>
    <cellStyle name="Note 2 6 2 2 2 2" xfId="9810"/>
    <cellStyle name="Note 2 6 2 2 2 2 2" xfId="20078"/>
    <cellStyle name="Note 2 6 2 2 2 2 2 2" xfId="40607"/>
    <cellStyle name="Note 2 6 2 2 2 2 3" xfId="30342"/>
    <cellStyle name="Note 2 6 2 2 2 3" xfId="14822"/>
    <cellStyle name="Note 2 6 2 2 2 3 2" xfId="35351"/>
    <cellStyle name="Note 2 6 2 2 2 4" xfId="25086"/>
    <cellStyle name="Note 2 6 2 2 2 5" xfId="45878"/>
    <cellStyle name="Note 2 6 2 2 3" xfId="7322"/>
    <cellStyle name="Note 2 6 2 2 3 2" xfId="17590"/>
    <cellStyle name="Note 2 6 2 2 3 2 2" xfId="38119"/>
    <cellStyle name="Note 2 6 2 2 3 3" xfId="27854"/>
    <cellStyle name="Note 2 6 2 2 4" xfId="12334"/>
    <cellStyle name="Note 2 6 2 2 4 2" xfId="32863"/>
    <cellStyle name="Note 2 6 2 2 5" xfId="22598"/>
    <cellStyle name="Note 2 6 2 2 6" xfId="43390"/>
    <cellStyle name="Note 2 6 2 3" xfId="3309"/>
    <cellStyle name="Note 2 6 2 3 2" xfId="8565"/>
    <cellStyle name="Note 2 6 2 3 2 2" xfId="18833"/>
    <cellStyle name="Note 2 6 2 3 2 2 2" xfId="39362"/>
    <cellStyle name="Note 2 6 2 3 2 3" xfId="29097"/>
    <cellStyle name="Note 2 6 2 3 3" xfId="13577"/>
    <cellStyle name="Note 2 6 2 3 3 2" xfId="34106"/>
    <cellStyle name="Note 2 6 2 3 4" xfId="23841"/>
    <cellStyle name="Note 2 6 2 3 5" xfId="44633"/>
    <cellStyle name="Note 2 6 2 4" xfId="6077"/>
    <cellStyle name="Note 2 6 2 4 2" xfId="16345"/>
    <cellStyle name="Note 2 6 2 4 2 2" xfId="36874"/>
    <cellStyle name="Note 2 6 2 4 3" xfId="26609"/>
    <cellStyle name="Note 2 6 2 5" xfId="11089"/>
    <cellStyle name="Note 2 6 2 5 2" xfId="31618"/>
    <cellStyle name="Note 2 6 2 6" xfId="21353"/>
    <cellStyle name="Note 2 6 2 7" xfId="42145"/>
    <cellStyle name="Note 2 6 3" xfId="1567"/>
    <cellStyle name="Note 2 6 3 2" xfId="4056"/>
    <cellStyle name="Note 2 6 3 2 2" xfId="9312"/>
    <cellStyle name="Note 2 6 3 2 2 2" xfId="19580"/>
    <cellStyle name="Note 2 6 3 2 2 2 2" xfId="40109"/>
    <cellStyle name="Note 2 6 3 2 2 3" xfId="29844"/>
    <cellStyle name="Note 2 6 3 2 3" xfId="14324"/>
    <cellStyle name="Note 2 6 3 2 3 2" xfId="34853"/>
    <cellStyle name="Note 2 6 3 2 4" xfId="24588"/>
    <cellStyle name="Note 2 6 3 2 5" xfId="45380"/>
    <cellStyle name="Note 2 6 3 3" xfId="6824"/>
    <cellStyle name="Note 2 6 3 3 2" xfId="17092"/>
    <cellStyle name="Note 2 6 3 3 2 2" xfId="37621"/>
    <cellStyle name="Note 2 6 3 3 3" xfId="27356"/>
    <cellStyle name="Note 2 6 3 4" xfId="11836"/>
    <cellStyle name="Note 2 6 3 4 2" xfId="32365"/>
    <cellStyle name="Note 2 6 3 5" xfId="22100"/>
    <cellStyle name="Note 2 6 3 6" xfId="42892"/>
    <cellStyle name="Note 2 6 4" xfId="2811"/>
    <cellStyle name="Note 2 6 4 2" xfId="8067"/>
    <cellStyle name="Note 2 6 4 2 2" xfId="18335"/>
    <cellStyle name="Note 2 6 4 2 2 2" xfId="38864"/>
    <cellStyle name="Note 2 6 4 2 3" xfId="28599"/>
    <cellStyle name="Note 2 6 4 3" xfId="13079"/>
    <cellStyle name="Note 2 6 4 3 2" xfId="33608"/>
    <cellStyle name="Note 2 6 4 4" xfId="23343"/>
    <cellStyle name="Note 2 6 4 5" xfId="44135"/>
    <cellStyle name="Note 2 6 5" xfId="5579"/>
    <cellStyle name="Note 2 6 5 2" xfId="15847"/>
    <cellStyle name="Note 2 6 5 2 2" xfId="36376"/>
    <cellStyle name="Note 2 6 5 3" xfId="26111"/>
    <cellStyle name="Note 2 6 6" xfId="10591"/>
    <cellStyle name="Note 2 6 6 2" xfId="31120"/>
    <cellStyle name="Note 2 6 7" xfId="20855"/>
    <cellStyle name="Note 2 6 8" xfId="41647"/>
    <cellStyle name="Note 2 7" xfId="568"/>
    <cellStyle name="Note 2 7 2" xfId="1817"/>
    <cellStyle name="Note 2 7 2 2" xfId="4305"/>
    <cellStyle name="Note 2 7 2 2 2" xfId="9561"/>
    <cellStyle name="Note 2 7 2 2 2 2" xfId="19829"/>
    <cellStyle name="Note 2 7 2 2 2 2 2" xfId="40358"/>
    <cellStyle name="Note 2 7 2 2 2 3" xfId="30093"/>
    <cellStyle name="Note 2 7 2 2 3" xfId="14573"/>
    <cellStyle name="Note 2 7 2 2 3 2" xfId="35102"/>
    <cellStyle name="Note 2 7 2 2 4" xfId="24837"/>
    <cellStyle name="Note 2 7 2 2 5" xfId="45629"/>
    <cellStyle name="Note 2 7 2 3" xfId="7073"/>
    <cellStyle name="Note 2 7 2 3 2" xfId="17341"/>
    <cellStyle name="Note 2 7 2 3 2 2" xfId="37870"/>
    <cellStyle name="Note 2 7 2 3 3" xfId="27605"/>
    <cellStyle name="Note 2 7 2 4" xfId="12085"/>
    <cellStyle name="Note 2 7 2 4 2" xfId="32614"/>
    <cellStyle name="Note 2 7 2 5" xfId="22349"/>
    <cellStyle name="Note 2 7 2 6" xfId="43141"/>
    <cellStyle name="Note 2 7 3" xfId="3060"/>
    <cellStyle name="Note 2 7 3 2" xfId="8316"/>
    <cellStyle name="Note 2 7 3 2 2" xfId="18584"/>
    <cellStyle name="Note 2 7 3 2 2 2" xfId="39113"/>
    <cellStyle name="Note 2 7 3 2 3" xfId="28848"/>
    <cellStyle name="Note 2 7 3 3" xfId="13328"/>
    <cellStyle name="Note 2 7 3 3 2" xfId="33857"/>
    <cellStyle name="Note 2 7 3 4" xfId="23592"/>
    <cellStyle name="Note 2 7 3 5" xfId="44384"/>
    <cellStyle name="Note 2 7 4" xfId="5828"/>
    <cellStyle name="Note 2 7 4 2" xfId="16096"/>
    <cellStyle name="Note 2 7 4 2 2" xfId="36625"/>
    <cellStyle name="Note 2 7 4 3" xfId="26360"/>
    <cellStyle name="Note 2 7 5" xfId="10840"/>
    <cellStyle name="Note 2 7 5 2" xfId="31369"/>
    <cellStyle name="Note 2 7 6" xfId="21104"/>
    <cellStyle name="Note 2 7 7" xfId="41896"/>
    <cellStyle name="Note 2 8" xfId="1065"/>
    <cellStyle name="Note 2 8 2" xfId="2314"/>
    <cellStyle name="Note 2 8 2 2" xfId="4802"/>
    <cellStyle name="Note 2 8 2 2 2" xfId="10058"/>
    <cellStyle name="Note 2 8 2 2 2 2" xfId="20326"/>
    <cellStyle name="Note 2 8 2 2 2 2 2" xfId="40855"/>
    <cellStyle name="Note 2 8 2 2 2 3" xfId="30590"/>
    <cellStyle name="Note 2 8 2 2 3" xfId="15070"/>
    <cellStyle name="Note 2 8 2 2 3 2" xfId="35599"/>
    <cellStyle name="Note 2 8 2 2 4" xfId="25334"/>
    <cellStyle name="Note 2 8 2 2 5" xfId="46126"/>
    <cellStyle name="Note 2 8 2 3" xfId="7570"/>
    <cellStyle name="Note 2 8 2 3 2" xfId="17838"/>
    <cellStyle name="Note 2 8 2 3 2 2" xfId="38367"/>
    <cellStyle name="Note 2 8 2 3 3" xfId="28102"/>
    <cellStyle name="Note 2 8 2 4" xfId="12582"/>
    <cellStyle name="Note 2 8 2 4 2" xfId="33111"/>
    <cellStyle name="Note 2 8 2 5" xfId="22846"/>
    <cellStyle name="Note 2 8 2 6" xfId="43638"/>
    <cellStyle name="Note 2 8 3" xfId="3557"/>
    <cellStyle name="Note 2 8 3 2" xfId="8813"/>
    <cellStyle name="Note 2 8 3 2 2" xfId="19081"/>
    <cellStyle name="Note 2 8 3 2 2 2" xfId="39610"/>
    <cellStyle name="Note 2 8 3 2 3" xfId="29345"/>
    <cellStyle name="Note 2 8 3 3" xfId="13825"/>
    <cellStyle name="Note 2 8 3 3 2" xfId="34354"/>
    <cellStyle name="Note 2 8 3 4" xfId="24089"/>
    <cellStyle name="Note 2 8 3 5" xfId="44881"/>
    <cellStyle name="Note 2 8 4" xfId="6325"/>
    <cellStyle name="Note 2 8 4 2" xfId="16593"/>
    <cellStyle name="Note 2 8 4 2 2" xfId="37122"/>
    <cellStyle name="Note 2 8 4 3" xfId="26857"/>
    <cellStyle name="Note 2 8 5" xfId="11337"/>
    <cellStyle name="Note 2 8 5 2" xfId="31866"/>
    <cellStyle name="Note 2 8 6" xfId="21601"/>
    <cellStyle name="Note 2 8 7" xfId="42393"/>
    <cellStyle name="Note 2 9" xfId="1318"/>
    <cellStyle name="Note 2 9 2" xfId="3807"/>
    <cellStyle name="Note 2 9 2 2" xfId="9063"/>
    <cellStyle name="Note 2 9 2 2 2" xfId="19331"/>
    <cellStyle name="Note 2 9 2 2 2 2" xfId="39860"/>
    <cellStyle name="Note 2 9 2 2 3" xfId="29595"/>
    <cellStyle name="Note 2 9 2 3" xfId="14075"/>
    <cellStyle name="Note 2 9 2 3 2" xfId="34604"/>
    <cellStyle name="Note 2 9 2 4" xfId="24339"/>
    <cellStyle name="Note 2 9 2 5" xfId="45131"/>
    <cellStyle name="Note 2 9 3" xfId="6575"/>
    <cellStyle name="Note 2 9 3 2" xfId="16843"/>
    <cellStyle name="Note 2 9 3 2 2" xfId="37372"/>
    <cellStyle name="Note 2 9 3 3" xfId="27107"/>
    <cellStyle name="Note 2 9 4" xfId="11587"/>
    <cellStyle name="Note 2 9 4 2" xfId="32116"/>
    <cellStyle name="Note 2 9 5" xfId="21851"/>
    <cellStyle name="Note 2 9 6" xfId="42643"/>
    <cellStyle name="Note 3" xfId="53"/>
    <cellStyle name="Note 3 10" xfId="5085"/>
    <cellStyle name="Note 3 10 2" xfId="15353"/>
    <cellStyle name="Note 3 10 2 2" xfId="35882"/>
    <cellStyle name="Note 3 10 3" xfId="25617"/>
    <cellStyle name="Note 3 11" xfId="10345"/>
    <cellStyle name="Note 3 11 2" xfId="30874"/>
    <cellStyle name="Note 3 12" xfId="20609"/>
    <cellStyle name="Note 3 13" xfId="41153"/>
    <cellStyle name="Note 3 2" xfId="125"/>
    <cellStyle name="Note 3 2 10" xfId="10405"/>
    <cellStyle name="Note 3 2 10 2" xfId="30934"/>
    <cellStyle name="Note 3 2 11" xfId="20669"/>
    <cellStyle name="Note 3 2 12" xfId="41213"/>
    <cellStyle name="Note 3 2 2" xfId="244"/>
    <cellStyle name="Note 3 2 2 10" xfId="20786"/>
    <cellStyle name="Note 3 2 2 11" xfId="41330"/>
    <cellStyle name="Note 3 2 2 2" xfId="496"/>
    <cellStyle name="Note 3 2 2 2 2" xfId="997"/>
    <cellStyle name="Note 3 2 2 2 2 2" xfId="2246"/>
    <cellStyle name="Note 3 2 2 2 2 2 2" xfId="4734"/>
    <cellStyle name="Note 3 2 2 2 2 2 2 2" xfId="9990"/>
    <cellStyle name="Note 3 2 2 2 2 2 2 2 2" xfId="20258"/>
    <cellStyle name="Note 3 2 2 2 2 2 2 2 2 2" xfId="40787"/>
    <cellStyle name="Note 3 2 2 2 2 2 2 2 3" xfId="30522"/>
    <cellStyle name="Note 3 2 2 2 2 2 2 3" xfId="15002"/>
    <cellStyle name="Note 3 2 2 2 2 2 2 3 2" xfId="35531"/>
    <cellStyle name="Note 3 2 2 2 2 2 2 4" xfId="25266"/>
    <cellStyle name="Note 3 2 2 2 2 2 2 5" xfId="46058"/>
    <cellStyle name="Note 3 2 2 2 2 2 3" xfId="7502"/>
    <cellStyle name="Note 3 2 2 2 2 2 3 2" xfId="17770"/>
    <cellStyle name="Note 3 2 2 2 2 2 3 2 2" xfId="38299"/>
    <cellStyle name="Note 3 2 2 2 2 2 3 3" xfId="28034"/>
    <cellStyle name="Note 3 2 2 2 2 2 4" xfId="12514"/>
    <cellStyle name="Note 3 2 2 2 2 2 4 2" xfId="33043"/>
    <cellStyle name="Note 3 2 2 2 2 2 5" xfId="22778"/>
    <cellStyle name="Note 3 2 2 2 2 2 6" xfId="43570"/>
    <cellStyle name="Note 3 2 2 2 2 3" xfId="3489"/>
    <cellStyle name="Note 3 2 2 2 2 3 2" xfId="8745"/>
    <cellStyle name="Note 3 2 2 2 2 3 2 2" xfId="19013"/>
    <cellStyle name="Note 3 2 2 2 2 3 2 2 2" xfId="39542"/>
    <cellStyle name="Note 3 2 2 2 2 3 2 3" xfId="29277"/>
    <cellStyle name="Note 3 2 2 2 2 3 3" xfId="13757"/>
    <cellStyle name="Note 3 2 2 2 2 3 3 2" xfId="34286"/>
    <cellStyle name="Note 3 2 2 2 2 3 4" xfId="24021"/>
    <cellStyle name="Note 3 2 2 2 2 3 5" xfId="44813"/>
    <cellStyle name="Note 3 2 2 2 2 4" xfId="6257"/>
    <cellStyle name="Note 3 2 2 2 2 4 2" xfId="16525"/>
    <cellStyle name="Note 3 2 2 2 2 4 2 2" xfId="37054"/>
    <cellStyle name="Note 3 2 2 2 2 4 3" xfId="26789"/>
    <cellStyle name="Note 3 2 2 2 2 5" xfId="11269"/>
    <cellStyle name="Note 3 2 2 2 2 5 2" xfId="31798"/>
    <cellStyle name="Note 3 2 2 2 2 6" xfId="21533"/>
    <cellStyle name="Note 3 2 2 2 2 7" xfId="42325"/>
    <cellStyle name="Note 3 2 2 2 3" xfId="1747"/>
    <cellStyle name="Note 3 2 2 2 3 2" xfId="4236"/>
    <cellStyle name="Note 3 2 2 2 3 2 2" xfId="9492"/>
    <cellStyle name="Note 3 2 2 2 3 2 2 2" xfId="19760"/>
    <cellStyle name="Note 3 2 2 2 3 2 2 2 2" xfId="40289"/>
    <cellStyle name="Note 3 2 2 2 3 2 2 3" xfId="30024"/>
    <cellStyle name="Note 3 2 2 2 3 2 3" xfId="14504"/>
    <cellStyle name="Note 3 2 2 2 3 2 3 2" xfId="35033"/>
    <cellStyle name="Note 3 2 2 2 3 2 4" xfId="24768"/>
    <cellStyle name="Note 3 2 2 2 3 2 5" xfId="45560"/>
    <cellStyle name="Note 3 2 2 2 3 3" xfId="7004"/>
    <cellStyle name="Note 3 2 2 2 3 3 2" xfId="17272"/>
    <cellStyle name="Note 3 2 2 2 3 3 2 2" xfId="37801"/>
    <cellStyle name="Note 3 2 2 2 3 3 3" xfId="27536"/>
    <cellStyle name="Note 3 2 2 2 3 4" xfId="12016"/>
    <cellStyle name="Note 3 2 2 2 3 4 2" xfId="32545"/>
    <cellStyle name="Note 3 2 2 2 3 5" xfId="22280"/>
    <cellStyle name="Note 3 2 2 2 3 6" xfId="43072"/>
    <cellStyle name="Note 3 2 2 2 4" xfId="2991"/>
    <cellStyle name="Note 3 2 2 2 4 2" xfId="8247"/>
    <cellStyle name="Note 3 2 2 2 4 2 2" xfId="18515"/>
    <cellStyle name="Note 3 2 2 2 4 2 2 2" xfId="39044"/>
    <cellStyle name="Note 3 2 2 2 4 2 3" xfId="28779"/>
    <cellStyle name="Note 3 2 2 2 4 3" xfId="13259"/>
    <cellStyle name="Note 3 2 2 2 4 3 2" xfId="33788"/>
    <cellStyle name="Note 3 2 2 2 4 4" xfId="23523"/>
    <cellStyle name="Note 3 2 2 2 4 5" xfId="44315"/>
    <cellStyle name="Note 3 2 2 2 5" xfId="5759"/>
    <cellStyle name="Note 3 2 2 2 5 2" xfId="16027"/>
    <cellStyle name="Note 3 2 2 2 5 2 2" xfId="36556"/>
    <cellStyle name="Note 3 2 2 2 5 3" xfId="26291"/>
    <cellStyle name="Note 3 2 2 2 6" xfId="10771"/>
    <cellStyle name="Note 3 2 2 2 6 2" xfId="31300"/>
    <cellStyle name="Note 3 2 2 2 7" xfId="21035"/>
    <cellStyle name="Note 3 2 2 2 8" xfId="41827"/>
    <cellStyle name="Note 3 2 2 3" xfId="748"/>
    <cellStyle name="Note 3 2 2 3 2" xfId="1997"/>
    <cellStyle name="Note 3 2 2 3 2 2" xfId="4485"/>
    <cellStyle name="Note 3 2 2 3 2 2 2" xfId="9741"/>
    <cellStyle name="Note 3 2 2 3 2 2 2 2" xfId="20009"/>
    <cellStyle name="Note 3 2 2 3 2 2 2 2 2" xfId="40538"/>
    <cellStyle name="Note 3 2 2 3 2 2 2 3" xfId="30273"/>
    <cellStyle name="Note 3 2 2 3 2 2 3" xfId="14753"/>
    <cellStyle name="Note 3 2 2 3 2 2 3 2" xfId="35282"/>
    <cellStyle name="Note 3 2 2 3 2 2 4" xfId="25017"/>
    <cellStyle name="Note 3 2 2 3 2 2 5" xfId="45809"/>
    <cellStyle name="Note 3 2 2 3 2 3" xfId="7253"/>
    <cellStyle name="Note 3 2 2 3 2 3 2" xfId="17521"/>
    <cellStyle name="Note 3 2 2 3 2 3 2 2" xfId="38050"/>
    <cellStyle name="Note 3 2 2 3 2 3 3" xfId="27785"/>
    <cellStyle name="Note 3 2 2 3 2 4" xfId="12265"/>
    <cellStyle name="Note 3 2 2 3 2 4 2" xfId="32794"/>
    <cellStyle name="Note 3 2 2 3 2 5" xfId="22529"/>
    <cellStyle name="Note 3 2 2 3 2 6" xfId="43321"/>
    <cellStyle name="Note 3 2 2 3 3" xfId="3240"/>
    <cellStyle name="Note 3 2 2 3 3 2" xfId="8496"/>
    <cellStyle name="Note 3 2 2 3 3 2 2" xfId="18764"/>
    <cellStyle name="Note 3 2 2 3 3 2 2 2" xfId="39293"/>
    <cellStyle name="Note 3 2 2 3 3 2 3" xfId="29028"/>
    <cellStyle name="Note 3 2 2 3 3 3" xfId="13508"/>
    <cellStyle name="Note 3 2 2 3 3 3 2" xfId="34037"/>
    <cellStyle name="Note 3 2 2 3 3 4" xfId="23772"/>
    <cellStyle name="Note 3 2 2 3 3 5" xfId="44564"/>
    <cellStyle name="Note 3 2 2 3 4" xfId="6008"/>
    <cellStyle name="Note 3 2 2 3 4 2" xfId="16276"/>
    <cellStyle name="Note 3 2 2 3 4 2 2" xfId="36805"/>
    <cellStyle name="Note 3 2 2 3 4 3" xfId="26540"/>
    <cellStyle name="Note 3 2 2 3 5" xfId="11020"/>
    <cellStyle name="Note 3 2 2 3 5 2" xfId="31549"/>
    <cellStyle name="Note 3 2 2 3 6" xfId="21284"/>
    <cellStyle name="Note 3 2 2 3 7" xfId="42076"/>
    <cellStyle name="Note 3 2 2 4" xfId="1245"/>
    <cellStyle name="Note 3 2 2 4 2" xfId="2494"/>
    <cellStyle name="Note 3 2 2 4 2 2" xfId="4982"/>
    <cellStyle name="Note 3 2 2 4 2 2 2" xfId="10238"/>
    <cellStyle name="Note 3 2 2 4 2 2 2 2" xfId="20506"/>
    <cellStyle name="Note 3 2 2 4 2 2 2 2 2" xfId="41035"/>
    <cellStyle name="Note 3 2 2 4 2 2 2 3" xfId="30770"/>
    <cellStyle name="Note 3 2 2 4 2 2 3" xfId="15250"/>
    <cellStyle name="Note 3 2 2 4 2 2 3 2" xfId="35779"/>
    <cellStyle name="Note 3 2 2 4 2 2 4" xfId="25514"/>
    <cellStyle name="Note 3 2 2 4 2 2 5" xfId="46306"/>
    <cellStyle name="Note 3 2 2 4 2 3" xfId="7750"/>
    <cellStyle name="Note 3 2 2 4 2 3 2" xfId="18018"/>
    <cellStyle name="Note 3 2 2 4 2 3 2 2" xfId="38547"/>
    <cellStyle name="Note 3 2 2 4 2 3 3" xfId="28282"/>
    <cellStyle name="Note 3 2 2 4 2 4" xfId="12762"/>
    <cellStyle name="Note 3 2 2 4 2 4 2" xfId="33291"/>
    <cellStyle name="Note 3 2 2 4 2 5" xfId="23026"/>
    <cellStyle name="Note 3 2 2 4 2 6" xfId="43818"/>
    <cellStyle name="Note 3 2 2 4 3" xfId="3737"/>
    <cellStyle name="Note 3 2 2 4 3 2" xfId="8993"/>
    <cellStyle name="Note 3 2 2 4 3 2 2" xfId="19261"/>
    <cellStyle name="Note 3 2 2 4 3 2 2 2" xfId="39790"/>
    <cellStyle name="Note 3 2 2 4 3 2 3" xfId="29525"/>
    <cellStyle name="Note 3 2 2 4 3 3" xfId="14005"/>
    <cellStyle name="Note 3 2 2 4 3 3 2" xfId="34534"/>
    <cellStyle name="Note 3 2 2 4 3 4" xfId="24269"/>
    <cellStyle name="Note 3 2 2 4 3 5" xfId="45061"/>
    <cellStyle name="Note 3 2 2 4 4" xfId="6505"/>
    <cellStyle name="Note 3 2 2 4 4 2" xfId="16773"/>
    <cellStyle name="Note 3 2 2 4 4 2 2" xfId="37302"/>
    <cellStyle name="Note 3 2 2 4 4 3" xfId="27037"/>
    <cellStyle name="Note 3 2 2 4 5" xfId="11517"/>
    <cellStyle name="Note 3 2 2 4 5 2" xfId="32046"/>
    <cellStyle name="Note 3 2 2 4 6" xfId="21781"/>
    <cellStyle name="Note 3 2 2 4 7" xfId="42573"/>
    <cellStyle name="Note 3 2 2 5" xfId="1498"/>
    <cellStyle name="Note 3 2 2 5 2" xfId="3987"/>
    <cellStyle name="Note 3 2 2 5 2 2" xfId="9243"/>
    <cellStyle name="Note 3 2 2 5 2 2 2" xfId="19511"/>
    <cellStyle name="Note 3 2 2 5 2 2 2 2" xfId="40040"/>
    <cellStyle name="Note 3 2 2 5 2 2 3" xfId="29775"/>
    <cellStyle name="Note 3 2 2 5 2 3" xfId="14255"/>
    <cellStyle name="Note 3 2 2 5 2 3 2" xfId="34784"/>
    <cellStyle name="Note 3 2 2 5 2 4" xfId="24519"/>
    <cellStyle name="Note 3 2 2 5 2 5" xfId="45311"/>
    <cellStyle name="Note 3 2 2 5 3" xfId="6755"/>
    <cellStyle name="Note 3 2 2 5 3 2" xfId="17023"/>
    <cellStyle name="Note 3 2 2 5 3 2 2" xfId="37552"/>
    <cellStyle name="Note 3 2 2 5 3 3" xfId="27287"/>
    <cellStyle name="Note 3 2 2 5 4" xfId="11767"/>
    <cellStyle name="Note 3 2 2 5 4 2" xfId="32296"/>
    <cellStyle name="Note 3 2 2 5 5" xfId="22031"/>
    <cellStyle name="Note 3 2 2 5 6" xfId="42823"/>
    <cellStyle name="Note 3 2 2 6" xfId="2742"/>
    <cellStyle name="Note 3 2 2 6 2" xfId="7998"/>
    <cellStyle name="Note 3 2 2 6 2 2" xfId="18266"/>
    <cellStyle name="Note 3 2 2 6 2 2 2" xfId="38795"/>
    <cellStyle name="Note 3 2 2 6 2 3" xfId="28530"/>
    <cellStyle name="Note 3 2 2 6 3" xfId="13010"/>
    <cellStyle name="Note 3 2 2 6 3 2" xfId="33539"/>
    <cellStyle name="Note 3 2 2 6 4" xfId="23274"/>
    <cellStyle name="Note 3 2 2 6 5" xfId="44066"/>
    <cellStyle name="Note 3 2 2 7" xfId="5510"/>
    <cellStyle name="Note 3 2 2 7 2" xfId="15778"/>
    <cellStyle name="Note 3 2 2 7 2 2" xfId="36307"/>
    <cellStyle name="Note 3 2 2 7 3" xfId="26042"/>
    <cellStyle name="Note 3 2 2 7 4" xfId="41578"/>
    <cellStyle name="Note 3 2 2 8" xfId="5262"/>
    <cellStyle name="Note 3 2 2 8 2" xfId="15530"/>
    <cellStyle name="Note 3 2 2 8 2 2" xfId="36059"/>
    <cellStyle name="Note 3 2 2 8 3" xfId="25794"/>
    <cellStyle name="Note 3 2 2 9" xfId="10522"/>
    <cellStyle name="Note 3 2 2 9 2" xfId="31051"/>
    <cellStyle name="Note 3 2 3" xfId="379"/>
    <cellStyle name="Note 3 2 3 2" xfId="880"/>
    <cellStyle name="Note 3 2 3 2 2" xfId="2129"/>
    <cellStyle name="Note 3 2 3 2 2 2" xfId="4617"/>
    <cellStyle name="Note 3 2 3 2 2 2 2" xfId="9873"/>
    <cellStyle name="Note 3 2 3 2 2 2 2 2" xfId="20141"/>
    <cellStyle name="Note 3 2 3 2 2 2 2 2 2" xfId="40670"/>
    <cellStyle name="Note 3 2 3 2 2 2 2 3" xfId="30405"/>
    <cellStyle name="Note 3 2 3 2 2 2 3" xfId="14885"/>
    <cellStyle name="Note 3 2 3 2 2 2 3 2" xfId="35414"/>
    <cellStyle name="Note 3 2 3 2 2 2 4" xfId="25149"/>
    <cellStyle name="Note 3 2 3 2 2 2 5" xfId="45941"/>
    <cellStyle name="Note 3 2 3 2 2 3" xfId="7385"/>
    <cellStyle name="Note 3 2 3 2 2 3 2" xfId="17653"/>
    <cellStyle name="Note 3 2 3 2 2 3 2 2" xfId="38182"/>
    <cellStyle name="Note 3 2 3 2 2 3 3" xfId="27917"/>
    <cellStyle name="Note 3 2 3 2 2 4" xfId="12397"/>
    <cellStyle name="Note 3 2 3 2 2 4 2" xfId="32926"/>
    <cellStyle name="Note 3 2 3 2 2 5" xfId="22661"/>
    <cellStyle name="Note 3 2 3 2 2 6" xfId="43453"/>
    <cellStyle name="Note 3 2 3 2 3" xfId="3372"/>
    <cellStyle name="Note 3 2 3 2 3 2" xfId="8628"/>
    <cellStyle name="Note 3 2 3 2 3 2 2" xfId="18896"/>
    <cellStyle name="Note 3 2 3 2 3 2 2 2" xfId="39425"/>
    <cellStyle name="Note 3 2 3 2 3 2 3" xfId="29160"/>
    <cellStyle name="Note 3 2 3 2 3 3" xfId="13640"/>
    <cellStyle name="Note 3 2 3 2 3 3 2" xfId="34169"/>
    <cellStyle name="Note 3 2 3 2 3 4" xfId="23904"/>
    <cellStyle name="Note 3 2 3 2 3 5" xfId="44696"/>
    <cellStyle name="Note 3 2 3 2 4" xfId="6140"/>
    <cellStyle name="Note 3 2 3 2 4 2" xfId="16408"/>
    <cellStyle name="Note 3 2 3 2 4 2 2" xfId="36937"/>
    <cellStyle name="Note 3 2 3 2 4 3" xfId="26672"/>
    <cellStyle name="Note 3 2 3 2 5" xfId="11152"/>
    <cellStyle name="Note 3 2 3 2 5 2" xfId="31681"/>
    <cellStyle name="Note 3 2 3 2 6" xfId="21416"/>
    <cellStyle name="Note 3 2 3 2 7" xfId="42208"/>
    <cellStyle name="Note 3 2 3 3" xfId="1630"/>
    <cellStyle name="Note 3 2 3 3 2" xfId="4119"/>
    <cellStyle name="Note 3 2 3 3 2 2" xfId="9375"/>
    <cellStyle name="Note 3 2 3 3 2 2 2" xfId="19643"/>
    <cellStyle name="Note 3 2 3 3 2 2 2 2" xfId="40172"/>
    <cellStyle name="Note 3 2 3 3 2 2 3" xfId="29907"/>
    <cellStyle name="Note 3 2 3 3 2 3" xfId="14387"/>
    <cellStyle name="Note 3 2 3 3 2 3 2" xfId="34916"/>
    <cellStyle name="Note 3 2 3 3 2 4" xfId="24651"/>
    <cellStyle name="Note 3 2 3 3 2 5" xfId="45443"/>
    <cellStyle name="Note 3 2 3 3 3" xfId="6887"/>
    <cellStyle name="Note 3 2 3 3 3 2" xfId="17155"/>
    <cellStyle name="Note 3 2 3 3 3 2 2" xfId="37684"/>
    <cellStyle name="Note 3 2 3 3 3 3" xfId="27419"/>
    <cellStyle name="Note 3 2 3 3 4" xfId="11899"/>
    <cellStyle name="Note 3 2 3 3 4 2" xfId="32428"/>
    <cellStyle name="Note 3 2 3 3 5" xfId="22163"/>
    <cellStyle name="Note 3 2 3 3 6" xfId="42955"/>
    <cellStyle name="Note 3 2 3 4" xfId="2874"/>
    <cellStyle name="Note 3 2 3 4 2" xfId="8130"/>
    <cellStyle name="Note 3 2 3 4 2 2" xfId="18398"/>
    <cellStyle name="Note 3 2 3 4 2 2 2" xfId="38927"/>
    <cellStyle name="Note 3 2 3 4 2 3" xfId="28662"/>
    <cellStyle name="Note 3 2 3 4 3" xfId="13142"/>
    <cellStyle name="Note 3 2 3 4 3 2" xfId="33671"/>
    <cellStyle name="Note 3 2 3 4 4" xfId="23406"/>
    <cellStyle name="Note 3 2 3 4 5" xfId="44198"/>
    <cellStyle name="Note 3 2 3 5" xfId="5642"/>
    <cellStyle name="Note 3 2 3 5 2" xfId="15910"/>
    <cellStyle name="Note 3 2 3 5 2 2" xfId="36439"/>
    <cellStyle name="Note 3 2 3 5 3" xfId="26174"/>
    <cellStyle name="Note 3 2 3 6" xfId="10654"/>
    <cellStyle name="Note 3 2 3 6 2" xfId="31183"/>
    <cellStyle name="Note 3 2 3 7" xfId="20918"/>
    <cellStyle name="Note 3 2 3 8" xfId="41710"/>
    <cellStyle name="Note 3 2 4" xfId="631"/>
    <cellStyle name="Note 3 2 4 2" xfId="1880"/>
    <cellStyle name="Note 3 2 4 2 2" xfId="4368"/>
    <cellStyle name="Note 3 2 4 2 2 2" xfId="9624"/>
    <cellStyle name="Note 3 2 4 2 2 2 2" xfId="19892"/>
    <cellStyle name="Note 3 2 4 2 2 2 2 2" xfId="40421"/>
    <cellStyle name="Note 3 2 4 2 2 2 3" xfId="30156"/>
    <cellStyle name="Note 3 2 4 2 2 3" xfId="14636"/>
    <cellStyle name="Note 3 2 4 2 2 3 2" xfId="35165"/>
    <cellStyle name="Note 3 2 4 2 2 4" xfId="24900"/>
    <cellStyle name="Note 3 2 4 2 2 5" xfId="45692"/>
    <cellStyle name="Note 3 2 4 2 3" xfId="7136"/>
    <cellStyle name="Note 3 2 4 2 3 2" xfId="17404"/>
    <cellStyle name="Note 3 2 4 2 3 2 2" xfId="37933"/>
    <cellStyle name="Note 3 2 4 2 3 3" xfId="27668"/>
    <cellStyle name="Note 3 2 4 2 4" xfId="12148"/>
    <cellStyle name="Note 3 2 4 2 4 2" xfId="32677"/>
    <cellStyle name="Note 3 2 4 2 5" xfId="22412"/>
    <cellStyle name="Note 3 2 4 2 6" xfId="43204"/>
    <cellStyle name="Note 3 2 4 3" xfId="3123"/>
    <cellStyle name="Note 3 2 4 3 2" xfId="8379"/>
    <cellStyle name="Note 3 2 4 3 2 2" xfId="18647"/>
    <cellStyle name="Note 3 2 4 3 2 2 2" xfId="39176"/>
    <cellStyle name="Note 3 2 4 3 2 3" xfId="28911"/>
    <cellStyle name="Note 3 2 4 3 3" xfId="13391"/>
    <cellStyle name="Note 3 2 4 3 3 2" xfId="33920"/>
    <cellStyle name="Note 3 2 4 3 4" xfId="23655"/>
    <cellStyle name="Note 3 2 4 3 5" xfId="44447"/>
    <cellStyle name="Note 3 2 4 4" xfId="5891"/>
    <cellStyle name="Note 3 2 4 4 2" xfId="16159"/>
    <cellStyle name="Note 3 2 4 4 2 2" xfId="36688"/>
    <cellStyle name="Note 3 2 4 4 3" xfId="26423"/>
    <cellStyle name="Note 3 2 4 5" xfId="10903"/>
    <cellStyle name="Note 3 2 4 5 2" xfId="31432"/>
    <cellStyle name="Note 3 2 4 6" xfId="21167"/>
    <cellStyle name="Note 3 2 4 7" xfId="41959"/>
    <cellStyle name="Note 3 2 5" xfId="1128"/>
    <cellStyle name="Note 3 2 5 2" xfId="2377"/>
    <cellStyle name="Note 3 2 5 2 2" xfId="4865"/>
    <cellStyle name="Note 3 2 5 2 2 2" xfId="10121"/>
    <cellStyle name="Note 3 2 5 2 2 2 2" xfId="20389"/>
    <cellStyle name="Note 3 2 5 2 2 2 2 2" xfId="40918"/>
    <cellStyle name="Note 3 2 5 2 2 2 3" xfId="30653"/>
    <cellStyle name="Note 3 2 5 2 2 3" xfId="15133"/>
    <cellStyle name="Note 3 2 5 2 2 3 2" xfId="35662"/>
    <cellStyle name="Note 3 2 5 2 2 4" xfId="25397"/>
    <cellStyle name="Note 3 2 5 2 2 5" xfId="46189"/>
    <cellStyle name="Note 3 2 5 2 3" xfId="7633"/>
    <cellStyle name="Note 3 2 5 2 3 2" xfId="17901"/>
    <cellStyle name="Note 3 2 5 2 3 2 2" xfId="38430"/>
    <cellStyle name="Note 3 2 5 2 3 3" xfId="28165"/>
    <cellStyle name="Note 3 2 5 2 4" xfId="12645"/>
    <cellStyle name="Note 3 2 5 2 4 2" xfId="33174"/>
    <cellStyle name="Note 3 2 5 2 5" xfId="22909"/>
    <cellStyle name="Note 3 2 5 2 6" xfId="43701"/>
    <cellStyle name="Note 3 2 5 3" xfId="3620"/>
    <cellStyle name="Note 3 2 5 3 2" xfId="8876"/>
    <cellStyle name="Note 3 2 5 3 2 2" xfId="19144"/>
    <cellStyle name="Note 3 2 5 3 2 2 2" xfId="39673"/>
    <cellStyle name="Note 3 2 5 3 2 3" xfId="29408"/>
    <cellStyle name="Note 3 2 5 3 3" xfId="13888"/>
    <cellStyle name="Note 3 2 5 3 3 2" xfId="34417"/>
    <cellStyle name="Note 3 2 5 3 4" xfId="24152"/>
    <cellStyle name="Note 3 2 5 3 5" xfId="44944"/>
    <cellStyle name="Note 3 2 5 4" xfId="6388"/>
    <cellStyle name="Note 3 2 5 4 2" xfId="16656"/>
    <cellStyle name="Note 3 2 5 4 2 2" xfId="37185"/>
    <cellStyle name="Note 3 2 5 4 3" xfId="26920"/>
    <cellStyle name="Note 3 2 5 5" xfId="11400"/>
    <cellStyle name="Note 3 2 5 5 2" xfId="31929"/>
    <cellStyle name="Note 3 2 5 6" xfId="21664"/>
    <cellStyle name="Note 3 2 5 7" xfId="42456"/>
    <cellStyle name="Note 3 2 6" xfId="1381"/>
    <cellStyle name="Note 3 2 6 2" xfId="3870"/>
    <cellStyle name="Note 3 2 6 2 2" xfId="9126"/>
    <cellStyle name="Note 3 2 6 2 2 2" xfId="19394"/>
    <cellStyle name="Note 3 2 6 2 2 2 2" xfId="39923"/>
    <cellStyle name="Note 3 2 6 2 2 3" xfId="29658"/>
    <cellStyle name="Note 3 2 6 2 3" xfId="14138"/>
    <cellStyle name="Note 3 2 6 2 3 2" xfId="34667"/>
    <cellStyle name="Note 3 2 6 2 4" xfId="24402"/>
    <cellStyle name="Note 3 2 6 2 5" xfId="45194"/>
    <cellStyle name="Note 3 2 6 3" xfId="6638"/>
    <cellStyle name="Note 3 2 6 3 2" xfId="16906"/>
    <cellStyle name="Note 3 2 6 3 2 2" xfId="37435"/>
    <cellStyle name="Note 3 2 6 3 3" xfId="27170"/>
    <cellStyle name="Note 3 2 6 4" xfId="11650"/>
    <cellStyle name="Note 3 2 6 4 2" xfId="32179"/>
    <cellStyle name="Note 3 2 6 5" xfId="21914"/>
    <cellStyle name="Note 3 2 6 6" xfId="42706"/>
    <cellStyle name="Note 3 2 7" xfId="2625"/>
    <cellStyle name="Note 3 2 7 2" xfId="7881"/>
    <cellStyle name="Note 3 2 7 2 2" xfId="18149"/>
    <cellStyle name="Note 3 2 7 2 2 2" xfId="38678"/>
    <cellStyle name="Note 3 2 7 2 3" xfId="28413"/>
    <cellStyle name="Note 3 2 7 3" xfId="12893"/>
    <cellStyle name="Note 3 2 7 3 2" xfId="33422"/>
    <cellStyle name="Note 3 2 7 4" xfId="23157"/>
    <cellStyle name="Note 3 2 7 5" xfId="43949"/>
    <cellStyle name="Note 3 2 8" xfId="5393"/>
    <cellStyle name="Note 3 2 8 2" xfId="15661"/>
    <cellStyle name="Note 3 2 8 2 2" xfId="36190"/>
    <cellStyle name="Note 3 2 8 3" xfId="25925"/>
    <cellStyle name="Note 3 2 8 4" xfId="41461"/>
    <cellStyle name="Note 3 2 9" xfId="5145"/>
    <cellStyle name="Note 3 2 9 2" xfId="15413"/>
    <cellStyle name="Note 3 2 9 2 2" xfId="35942"/>
    <cellStyle name="Note 3 2 9 3" xfId="25677"/>
    <cellStyle name="Note 3 3" xfId="183"/>
    <cellStyle name="Note 3 3 10" xfId="20726"/>
    <cellStyle name="Note 3 3 11" xfId="41270"/>
    <cellStyle name="Note 3 3 2" xfId="436"/>
    <cellStyle name="Note 3 3 2 2" xfId="937"/>
    <cellStyle name="Note 3 3 2 2 2" xfId="2186"/>
    <cellStyle name="Note 3 3 2 2 2 2" xfId="4674"/>
    <cellStyle name="Note 3 3 2 2 2 2 2" xfId="9930"/>
    <cellStyle name="Note 3 3 2 2 2 2 2 2" xfId="20198"/>
    <cellStyle name="Note 3 3 2 2 2 2 2 2 2" xfId="40727"/>
    <cellStyle name="Note 3 3 2 2 2 2 2 3" xfId="30462"/>
    <cellStyle name="Note 3 3 2 2 2 2 3" xfId="14942"/>
    <cellStyle name="Note 3 3 2 2 2 2 3 2" xfId="35471"/>
    <cellStyle name="Note 3 3 2 2 2 2 4" xfId="25206"/>
    <cellStyle name="Note 3 3 2 2 2 2 5" xfId="45998"/>
    <cellStyle name="Note 3 3 2 2 2 3" xfId="7442"/>
    <cellStyle name="Note 3 3 2 2 2 3 2" xfId="17710"/>
    <cellStyle name="Note 3 3 2 2 2 3 2 2" xfId="38239"/>
    <cellStyle name="Note 3 3 2 2 2 3 3" xfId="27974"/>
    <cellStyle name="Note 3 3 2 2 2 4" xfId="12454"/>
    <cellStyle name="Note 3 3 2 2 2 4 2" xfId="32983"/>
    <cellStyle name="Note 3 3 2 2 2 5" xfId="22718"/>
    <cellStyle name="Note 3 3 2 2 2 6" xfId="43510"/>
    <cellStyle name="Note 3 3 2 2 3" xfId="3429"/>
    <cellStyle name="Note 3 3 2 2 3 2" xfId="8685"/>
    <cellStyle name="Note 3 3 2 2 3 2 2" xfId="18953"/>
    <cellStyle name="Note 3 3 2 2 3 2 2 2" xfId="39482"/>
    <cellStyle name="Note 3 3 2 2 3 2 3" xfId="29217"/>
    <cellStyle name="Note 3 3 2 2 3 3" xfId="13697"/>
    <cellStyle name="Note 3 3 2 2 3 3 2" xfId="34226"/>
    <cellStyle name="Note 3 3 2 2 3 4" xfId="23961"/>
    <cellStyle name="Note 3 3 2 2 3 5" xfId="44753"/>
    <cellStyle name="Note 3 3 2 2 4" xfId="6197"/>
    <cellStyle name="Note 3 3 2 2 4 2" xfId="16465"/>
    <cellStyle name="Note 3 3 2 2 4 2 2" xfId="36994"/>
    <cellStyle name="Note 3 3 2 2 4 3" xfId="26729"/>
    <cellStyle name="Note 3 3 2 2 5" xfId="11209"/>
    <cellStyle name="Note 3 3 2 2 5 2" xfId="31738"/>
    <cellStyle name="Note 3 3 2 2 6" xfId="21473"/>
    <cellStyle name="Note 3 3 2 2 7" xfId="42265"/>
    <cellStyle name="Note 3 3 2 3" xfId="1687"/>
    <cellStyle name="Note 3 3 2 3 2" xfId="4176"/>
    <cellStyle name="Note 3 3 2 3 2 2" xfId="9432"/>
    <cellStyle name="Note 3 3 2 3 2 2 2" xfId="19700"/>
    <cellStyle name="Note 3 3 2 3 2 2 2 2" xfId="40229"/>
    <cellStyle name="Note 3 3 2 3 2 2 3" xfId="29964"/>
    <cellStyle name="Note 3 3 2 3 2 3" xfId="14444"/>
    <cellStyle name="Note 3 3 2 3 2 3 2" xfId="34973"/>
    <cellStyle name="Note 3 3 2 3 2 4" xfId="24708"/>
    <cellStyle name="Note 3 3 2 3 2 5" xfId="45500"/>
    <cellStyle name="Note 3 3 2 3 3" xfId="6944"/>
    <cellStyle name="Note 3 3 2 3 3 2" xfId="17212"/>
    <cellStyle name="Note 3 3 2 3 3 2 2" xfId="37741"/>
    <cellStyle name="Note 3 3 2 3 3 3" xfId="27476"/>
    <cellStyle name="Note 3 3 2 3 4" xfId="11956"/>
    <cellStyle name="Note 3 3 2 3 4 2" xfId="32485"/>
    <cellStyle name="Note 3 3 2 3 5" xfId="22220"/>
    <cellStyle name="Note 3 3 2 3 6" xfId="43012"/>
    <cellStyle name="Note 3 3 2 4" xfId="2931"/>
    <cellStyle name="Note 3 3 2 4 2" xfId="8187"/>
    <cellStyle name="Note 3 3 2 4 2 2" xfId="18455"/>
    <cellStyle name="Note 3 3 2 4 2 2 2" xfId="38984"/>
    <cellStyle name="Note 3 3 2 4 2 3" xfId="28719"/>
    <cellStyle name="Note 3 3 2 4 3" xfId="13199"/>
    <cellStyle name="Note 3 3 2 4 3 2" xfId="33728"/>
    <cellStyle name="Note 3 3 2 4 4" xfId="23463"/>
    <cellStyle name="Note 3 3 2 4 5" xfId="44255"/>
    <cellStyle name="Note 3 3 2 5" xfId="5699"/>
    <cellStyle name="Note 3 3 2 5 2" xfId="15967"/>
    <cellStyle name="Note 3 3 2 5 2 2" xfId="36496"/>
    <cellStyle name="Note 3 3 2 5 3" xfId="26231"/>
    <cellStyle name="Note 3 3 2 6" xfId="10711"/>
    <cellStyle name="Note 3 3 2 6 2" xfId="31240"/>
    <cellStyle name="Note 3 3 2 7" xfId="20975"/>
    <cellStyle name="Note 3 3 2 8" xfId="41767"/>
    <cellStyle name="Note 3 3 3" xfId="688"/>
    <cellStyle name="Note 3 3 3 2" xfId="1937"/>
    <cellStyle name="Note 3 3 3 2 2" xfId="4425"/>
    <cellStyle name="Note 3 3 3 2 2 2" xfId="9681"/>
    <cellStyle name="Note 3 3 3 2 2 2 2" xfId="19949"/>
    <cellStyle name="Note 3 3 3 2 2 2 2 2" xfId="40478"/>
    <cellStyle name="Note 3 3 3 2 2 2 3" xfId="30213"/>
    <cellStyle name="Note 3 3 3 2 2 3" xfId="14693"/>
    <cellStyle name="Note 3 3 3 2 2 3 2" xfId="35222"/>
    <cellStyle name="Note 3 3 3 2 2 4" xfId="24957"/>
    <cellStyle name="Note 3 3 3 2 2 5" xfId="45749"/>
    <cellStyle name="Note 3 3 3 2 3" xfId="7193"/>
    <cellStyle name="Note 3 3 3 2 3 2" xfId="17461"/>
    <cellStyle name="Note 3 3 3 2 3 2 2" xfId="37990"/>
    <cellStyle name="Note 3 3 3 2 3 3" xfId="27725"/>
    <cellStyle name="Note 3 3 3 2 4" xfId="12205"/>
    <cellStyle name="Note 3 3 3 2 4 2" xfId="32734"/>
    <cellStyle name="Note 3 3 3 2 5" xfId="22469"/>
    <cellStyle name="Note 3 3 3 2 6" xfId="43261"/>
    <cellStyle name="Note 3 3 3 3" xfId="3180"/>
    <cellStyle name="Note 3 3 3 3 2" xfId="8436"/>
    <cellStyle name="Note 3 3 3 3 2 2" xfId="18704"/>
    <cellStyle name="Note 3 3 3 3 2 2 2" xfId="39233"/>
    <cellStyle name="Note 3 3 3 3 2 3" xfId="28968"/>
    <cellStyle name="Note 3 3 3 3 3" xfId="13448"/>
    <cellStyle name="Note 3 3 3 3 3 2" xfId="33977"/>
    <cellStyle name="Note 3 3 3 3 4" xfId="23712"/>
    <cellStyle name="Note 3 3 3 3 5" xfId="44504"/>
    <cellStyle name="Note 3 3 3 4" xfId="5948"/>
    <cellStyle name="Note 3 3 3 4 2" xfId="16216"/>
    <cellStyle name="Note 3 3 3 4 2 2" xfId="36745"/>
    <cellStyle name="Note 3 3 3 4 3" xfId="26480"/>
    <cellStyle name="Note 3 3 3 5" xfId="10960"/>
    <cellStyle name="Note 3 3 3 5 2" xfId="31489"/>
    <cellStyle name="Note 3 3 3 6" xfId="21224"/>
    <cellStyle name="Note 3 3 3 7" xfId="42016"/>
    <cellStyle name="Note 3 3 4" xfId="1185"/>
    <cellStyle name="Note 3 3 4 2" xfId="2434"/>
    <cellStyle name="Note 3 3 4 2 2" xfId="4922"/>
    <cellStyle name="Note 3 3 4 2 2 2" xfId="10178"/>
    <cellStyle name="Note 3 3 4 2 2 2 2" xfId="20446"/>
    <cellStyle name="Note 3 3 4 2 2 2 2 2" xfId="40975"/>
    <cellStyle name="Note 3 3 4 2 2 2 3" xfId="30710"/>
    <cellStyle name="Note 3 3 4 2 2 3" xfId="15190"/>
    <cellStyle name="Note 3 3 4 2 2 3 2" xfId="35719"/>
    <cellStyle name="Note 3 3 4 2 2 4" xfId="25454"/>
    <cellStyle name="Note 3 3 4 2 2 5" xfId="46246"/>
    <cellStyle name="Note 3 3 4 2 3" xfId="7690"/>
    <cellStyle name="Note 3 3 4 2 3 2" xfId="17958"/>
    <cellStyle name="Note 3 3 4 2 3 2 2" xfId="38487"/>
    <cellStyle name="Note 3 3 4 2 3 3" xfId="28222"/>
    <cellStyle name="Note 3 3 4 2 4" xfId="12702"/>
    <cellStyle name="Note 3 3 4 2 4 2" xfId="33231"/>
    <cellStyle name="Note 3 3 4 2 5" xfId="22966"/>
    <cellStyle name="Note 3 3 4 2 6" xfId="43758"/>
    <cellStyle name="Note 3 3 4 3" xfId="3677"/>
    <cellStyle name="Note 3 3 4 3 2" xfId="8933"/>
    <cellStyle name="Note 3 3 4 3 2 2" xfId="19201"/>
    <cellStyle name="Note 3 3 4 3 2 2 2" xfId="39730"/>
    <cellStyle name="Note 3 3 4 3 2 3" xfId="29465"/>
    <cellStyle name="Note 3 3 4 3 3" xfId="13945"/>
    <cellStyle name="Note 3 3 4 3 3 2" xfId="34474"/>
    <cellStyle name="Note 3 3 4 3 4" xfId="24209"/>
    <cellStyle name="Note 3 3 4 3 5" xfId="45001"/>
    <cellStyle name="Note 3 3 4 4" xfId="6445"/>
    <cellStyle name="Note 3 3 4 4 2" xfId="16713"/>
    <cellStyle name="Note 3 3 4 4 2 2" xfId="37242"/>
    <cellStyle name="Note 3 3 4 4 3" xfId="26977"/>
    <cellStyle name="Note 3 3 4 5" xfId="11457"/>
    <cellStyle name="Note 3 3 4 5 2" xfId="31986"/>
    <cellStyle name="Note 3 3 4 6" xfId="21721"/>
    <cellStyle name="Note 3 3 4 7" xfId="42513"/>
    <cellStyle name="Note 3 3 5" xfId="1438"/>
    <cellStyle name="Note 3 3 5 2" xfId="3927"/>
    <cellStyle name="Note 3 3 5 2 2" xfId="9183"/>
    <cellStyle name="Note 3 3 5 2 2 2" xfId="19451"/>
    <cellStyle name="Note 3 3 5 2 2 2 2" xfId="39980"/>
    <cellStyle name="Note 3 3 5 2 2 3" xfId="29715"/>
    <cellStyle name="Note 3 3 5 2 3" xfId="14195"/>
    <cellStyle name="Note 3 3 5 2 3 2" xfId="34724"/>
    <cellStyle name="Note 3 3 5 2 4" xfId="24459"/>
    <cellStyle name="Note 3 3 5 2 5" xfId="45251"/>
    <cellStyle name="Note 3 3 5 3" xfId="6695"/>
    <cellStyle name="Note 3 3 5 3 2" xfId="16963"/>
    <cellStyle name="Note 3 3 5 3 2 2" xfId="37492"/>
    <cellStyle name="Note 3 3 5 3 3" xfId="27227"/>
    <cellStyle name="Note 3 3 5 4" xfId="11707"/>
    <cellStyle name="Note 3 3 5 4 2" xfId="32236"/>
    <cellStyle name="Note 3 3 5 5" xfId="21971"/>
    <cellStyle name="Note 3 3 5 6" xfId="42763"/>
    <cellStyle name="Note 3 3 6" xfId="2682"/>
    <cellStyle name="Note 3 3 6 2" xfId="7938"/>
    <cellStyle name="Note 3 3 6 2 2" xfId="18206"/>
    <cellStyle name="Note 3 3 6 2 2 2" xfId="38735"/>
    <cellStyle name="Note 3 3 6 2 3" xfId="28470"/>
    <cellStyle name="Note 3 3 6 3" xfId="12950"/>
    <cellStyle name="Note 3 3 6 3 2" xfId="33479"/>
    <cellStyle name="Note 3 3 6 4" xfId="23214"/>
    <cellStyle name="Note 3 3 6 5" xfId="44006"/>
    <cellStyle name="Note 3 3 7" xfId="5450"/>
    <cellStyle name="Note 3 3 7 2" xfId="15718"/>
    <cellStyle name="Note 3 3 7 2 2" xfId="36247"/>
    <cellStyle name="Note 3 3 7 3" xfId="25982"/>
    <cellStyle name="Note 3 3 7 4" xfId="41518"/>
    <cellStyle name="Note 3 3 8" xfId="5202"/>
    <cellStyle name="Note 3 3 8 2" xfId="15470"/>
    <cellStyle name="Note 3 3 8 2 2" xfId="35999"/>
    <cellStyle name="Note 3 3 8 3" xfId="25734"/>
    <cellStyle name="Note 3 3 9" xfId="10462"/>
    <cellStyle name="Note 3 3 9 2" xfId="30991"/>
    <cellStyle name="Note 3 4" xfId="319"/>
    <cellStyle name="Note 3 4 2" xfId="820"/>
    <cellStyle name="Note 3 4 2 2" xfId="2069"/>
    <cellStyle name="Note 3 4 2 2 2" xfId="4557"/>
    <cellStyle name="Note 3 4 2 2 2 2" xfId="9813"/>
    <cellStyle name="Note 3 4 2 2 2 2 2" xfId="20081"/>
    <cellStyle name="Note 3 4 2 2 2 2 2 2" xfId="40610"/>
    <cellStyle name="Note 3 4 2 2 2 2 3" xfId="30345"/>
    <cellStyle name="Note 3 4 2 2 2 3" xfId="14825"/>
    <cellStyle name="Note 3 4 2 2 2 3 2" xfId="35354"/>
    <cellStyle name="Note 3 4 2 2 2 4" xfId="25089"/>
    <cellStyle name="Note 3 4 2 2 2 5" xfId="45881"/>
    <cellStyle name="Note 3 4 2 2 3" xfId="7325"/>
    <cellStyle name="Note 3 4 2 2 3 2" xfId="17593"/>
    <cellStyle name="Note 3 4 2 2 3 2 2" xfId="38122"/>
    <cellStyle name="Note 3 4 2 2 3 3" xfId="27857"/>
    <cellStyle name="Note 3 4 2 2 4" xfId="12337"/>
    <cellStyle name="Note 3 4 2 2 4 2" xfId="32866"/>
    <cellStyle name="Note 3 4 2 2 5" xfId="22601"/>
    <cellStyle name="Note 3 4 2 2 6" xfId="43393"/>
    <cellStyle name="Note 3 4 2 3" xfId="3312"/>
    <cellStyle name="Note 3 4 2 3 2" xfId="8568"/>
    <cellStyle name="Note 3 4 2 3 2 2" xfId="18836"/>
    <cellStyle name="Note 3 4 2 3 2 2 2" xfId="39365"/>
    <cellStyle name="Note 3 4 2 3 2 3" xfId="29100"/>
    <cellStyle name="Note 3 4 2 3 3" xfId="13580"/>
    <cellStyle name="Note 3 4 2 3 3 2" xfId="34109"/>
    <cellStyle name="Note 3 4 2 3 4" xfId="23844"/>
    <cellStyle name="Note 3 4 2 3 5" xfId="44636"/>
    <cellStyle name="Note 3 4 2 4" xfId="6080"/>
    <cellStyle name="Note 3 4 2 4 2" xfId="16348"/>
    <cellStyle name="Note 3 4 2 4 2 2" xfId="36877"/>
    <cellStyle name="Note 3 4 2 4 3" xfId="26612"/>
    <cellStyle name="Note 3 4 2 5" xfId="11092"/>
    <cellStyle name="Note 3 4 2 5 2" xfId="31621"/>
    <cellStyle name="Note 3 4 2 6" xfId="21356"/>
    <cellStyle name="Note 3 4 2 7" xfId="42148"/>
    <cellStyle name="Note 3 4 3" xfId="1570"/>
    <cellStyle name="Note 3 4 3 2" xfId="4059"/>
    <cellStyle name="Note 3 4 3 2 2" xfId="9315"/>
    <cellStyle name="Note 3 4 3 2 2 2" xfId="19583"/>
    <cellStyle name="Note 3 4 3 2 2 2 2" xfId="40112"/>
    <cellStyle name="Note 3 4 3 2 2 3" xfId="29847"/>
    <cellStyle name="Note 3 4 3 2 3" xfId="14327"/>
    <cellStyle name="Note 3 4 3 2 3 2" xfId="34856"/>
    <cellStyle name="Note 3 4 3 2 4" xfId="24591"/>
    <cellStyle name="Note 3 4 3 2 5" xfId="45383"/>
    <cellStyle name="Note 3 4 3 3" xfId="6827"/>
    <cellStyle name="Note 3 4 3 3 2" xfId="17095"/>
    <cellStyle name="Note 3 4 3 3 2 2" xfId="37624"/>
    <cellStyle name="Note 3 4 3 3 3" xfId="27359"/>
    <cellStyle name="Note 3 4 3 4" xfId="11839"/>
    <cellStyle name="Note 3 4 3 4 2" xfId="32368"/>
    <cellStyle name="Note 3 4 3 5" xfId="22103"/>
    <cellStyle name="Note 3 4 3 6" xfId="42895"/>
    <cellStyle name="Note 3 4 4" xfId="2814"/>
    <cellStyle name="Note 3 4 4 2" xfId="8070"/>
    <cellStyle name="Note 3 4 4 2 2" xfId="18338"/>
    <cellStyle name="Note 3 4 4 2 2 2" xfId="38867"/>
    <cellStyle name="Note 3 4 4 2 3" xfId="28602"/>
    <cellStyle name="Note 3 4 4 3" xfId="13082"/>
    <cellStyle name="Note 3 4 4 3 2" xfId="33611"/>
    <cellStyle name="Note 3 4 4 4" xfId="23346"/>
    <cellStyle name="Note 3 4 4 5" xfId="44138"/>
    <cellStyle name="Note 3 4 5" xfId="5582"/>
    <cellStyle name="Note 3 4 5 2" xfId="15850"/>
    <cellStyle name="Note 3 4 5 2 2" xfId="36379"/>
    <cellStyle name="Note 3 4 5 3" xfId="26114"/>
    <cellStyle name="Note 3 4 6" xfId="10594"/>
    <cellStyle name="Note 3 4 6 2" xfId="31123"/>
    <cellStyle name="Note 3 4 7" xfId="20858"/>
    <cellStyle name="Note 3 4 8" xfId="41650"/>
    <cellStyle name="Note 3 5" xfId="571"/>
    <cellStyle name="Note 3 5 2" xfId="1820"/>
    <cellStyle name="Note 3 5 2 2" xfId="4308"/>
    <cellStyle name="Note 3 5 2 2 2" xfId="9564"/>
    <cellStyle name="Note 3 5 2 2 2 2" xfId="19832"/>
    <cellStyle name="Note 3 5 2 2 2 2 2" xfId="40361"/>
    <cellStyle name="Note 3 5 2 2 2 3" xfId="30096"/>
    <cellStyle name="Note 3 5 2 2 3" xfId="14576"/>
    <cellStyle name="Note 3 5 2 2 3 2" xfId="35105"/>
    <cellStyle name="Note 3 5 2 2 4" xfId="24840"/>
    <cellStyle name="Note 3 5 2 2 5" xfId="45632"/>
    <cellStyle name="Note 3 5 2 3" xfId="7076"/>
    <cellStyle name="Note 3 5 2 3 2" xfId="17344"/>
    <cellStyle name="Note 3 5 2 3 2 2" xfId="37873"/>
    <cellStyle name="Note 3 5 2 3 3" xfId="27608"/>
    <cellStyle name="Note 3 5 2 4" xfId="12088"/>
    <cellStyle name="Note 3 5 2 4 2" xfId="32617"/>
    <cellStyle name="Note 3 5 2 5" xfId="22352"/>
    <cellStyle name="Note 3 5 2 6" xfId="43144"/>
    <cellStyle name="Note 3 5 3" xfId="3063"/>
    <cellStyle name="Note 3 5 3 2" xfId="8319"/>
    <cellStyle name="Note 3 5 3 2 2" xfId="18587"/>
    <cellStyle name="Note 3 5 3 2 2 2" xfId="39116"/>
    <cellStyle name="Note 3 5 3 2 3" xfId="28851"/>
    <cellStyle name="Note 3 5 3 3" xfId="13331"/>
    <cellStyle name="Note 3 5 3 3 2" xfId="33860"/>
    <cellStyle name="Note 3 5 3 4" xfId="23595"/>
    <cellStyle name="Note 3 5 3 5" xfId="44387"/>
    <cellStyle name="Note 3 5 4" xfId="5831"/>
    <cellStyle name="Note 3 5 4 2" xfId="16099"/>
    <cellStyle name="Note 3 5 4 2 2" xfId="36628"/>
    <cellStyle name="Note 3 5 4 3" xfId="26363"/>
    <cellStyle name="Note 3 5 5" xfId="10843"/>
    <cellStyle name="Note 3 5 5 2" xfId="31372"/>
    <cellStyle name="Note 3 5 6" xfId="21107"/>
    <cellStyle name="Note 3 5 7" xfId="41899"/>
    <cellStyle name="Note 3 6" xfId="1068"/>
    <cellStyle name="Note 3 6 2" xfId="2317"/>
    <cellStyle name="Note 3 6 2 2" xfId="4805"/>
    <cellStyle name="Note 3 6 2 2 2" xfId="10061"/>
    <cellStyle name="Note 3 6 2 2 2 2" xfId="20329"/>
    <cellStyle name="Note 3 6 2 2 2 2 2" xfId="40858"/>
    <cellStyle name="Note 3 6 2 2 2 3" xfId="30593"/>
    <cellStyle name="Note 3 6 2 2 3" xfId="15073"/>
    <cellStyle name="Note 3 6 2 2 3 2" xfId="35602"/>
    <cellStyle name="Note 3 6 2 2 4" xfId="25337"/>
    <cellStyle name="Note 3 6 2 2 5" xfId="46129"/>
    <cellStyle name="Note 3 6 2 3" xfId="7573"/>
    <cellStyle name="Note 3 6 2 3 2" xfId="17841"/>
    <cellStyle name="Note 3 6 2 3 2 2" xfId="38370"/>
    <cellStyle name="Note 3 6 2 3 3" xfId="28105"/>
    <cellStyle name="Note 3 6 2 4" xfId="12585"/>
    <cellStyle name="Note 3 6 2 4 2" xfId="33114"/>
    <cellStyle name="Note 3 6 2 5" xfId="22849"/>
    <cellStyle name="Note 3 6 2 6" xfId="43641"/>
    <cellStyle name="Note 3 6 3" xfId="3560"/>
    <cellStyle name="Note 3 6 3 2" xfId="8816"/>
    <cellStyle name="Note 3 6 3 2 2" xfId="19084"/>
    <cellStyle name="Note 3 6 3 2 2 2" xfId="39613"/>
    <cellStyle name="Note 3 6 3 2 3" xfId="29348"/>
    <cellStyle name="Note 3 6 3 3" xfId="13828"/>
    <cellStyle name="Note 3 6 3 3 2" xfId="34357"/>
    <cellStyle name="Note 3 6 3 4" xfId="24092"/>
    <cellStyle name="Note 3 6 3 5" xfId="44884"/>
    <cellStyle name="Note 3 6 4" xfId="6328"/>
    <cellStyle name="Note 3 6 4 2" xfId="16596"/>
    <cellStyle name="Note 3 6 4 2 2" xfId="37125"/>
    <cellStyle name="Note 3 6 4 3" xfId="26860"/>
    <cellStyle name="Note 3 6 5" xfId="11340"/>
    <cellStyle name="Note 3 6 5 2" xfId="31869"/>
    <cellStyle name="Note 3 6 6" xfId="21604"/>
    <cellStyle name="Note 3 6 7" xfId="42396"/>
    <cellStyle name="Note 3 7" xfId="1321"/>
    <cellStyle name="Note 3 7 2" xfId="3810"/>
    <cellStyle name="Note 3 7 2 2" xfId="9066"/>
    <cellStyle name="Note 3 7 2 2 2" xfId="19334"/>
    <cellStyle name="Note 3 7 2 2 2 2" xfId="39863"/>
    <cellStyle name="Note 3 7 2 2 3" xfId="29598"/>
    <cellStyle name="Note 3 7 2 3" xfId="14078"/>
    <cellStyle name="Note 3 7 2 3 2" xfId="34607"/>
    <cellStyle name="Note 3 7 2 4" xfId="24342"/>
    <cellStyle name="Note 3 7 2 5" xfId="45134"/>
    <cellStyle name="Note 3 7 3" xfId="6578"/>
    <cellStyle name="Note 3 7 3 2" xfId="16846"/>
    <cellStyle name="Note 3 7 3 2 2" xfId="37375"/>
    <cellStyle name="Note 3 7 3 3" xfId="27110"/>
    <cellStyle name="Note 3 7 4" xfId="11590"/>
    <cellStyle name="Note 3 7 4 2" xfId="32119"/>
    <cellStyle name="Note 3 7 5" xfId="21854"/>
    <cellStyle name="Note 3 7 6" xfId="42646"/>
    <cellStyle name="Note 3 8" xfId="2565"/>
    <cellStyle name="Note 3 8 2" xfId="7821"/>
    <cellStyle name="Note 3 8 2 2" xfId="18089"/>
    <cellStyle name="Note 3 8 2 2 2" xfId="38618"/>
    <cellStyle name="Note 3 8 2 3" xfId="28353"/>
    <cellStyle name="Note 3 8 3" xfId="12833"/>
    <cellStyle name="Note 3 8 3 2" xfId="33362"/>
    <cellStyle name="Note 3 8 4" xfId="23097"/>
    <cellStyle name="Note 3 8 5" xfId="43889"/>
    <cellStyle name="Note 3 9" xfId="5333"/>
    <cellStyle name="Note 3 9 2" xfId="15601"/>
    <cellStyle name="Note 3 9 2 2" xfId="36130"/>
    <cellStyle name="Note 3 9 3" xfId="25865"/>
    <cellStyle name="Note 3 9 4" xfId="41401"/>
    <cellStyle name="Note 4" xfId="82"/>
    <cellStyle name="Note 4 10" xfId="5106"/>
    <cellStyle name="Note 4 10 2" xfId="15374"/>
    <cellStyle name="Note 4 10 2 2" xfId="35903"/>
    <cellStyle name="Note 4 10 3" xfId="25638"/>
    <cellStyle name="Note 4 11" xfId="10366"/>
    <cellStyle name="Note 4 11 2" xfId="30895"/>
    <cellStyle name="Note 4 12" xfId="20630"/>
    <cellStyle name="Note 4 13" xfId="41174"/>
    <cellStyle name="Note 4 2" xfId="147"/>
    <cellStyle name="Note 4 2 10" xfId="10426"/>
    <cellStyle name="Note 4 2 10 2" xfId="30955"/>
    <cellStyle name="Note 4 2 11" xfId="20690"/>
    <cellStyle name="Note 4 2 12" xfId="41234"/>
    <cellStyle name="Note 4 2 2" xfId="265"/>
    <cellStyle name="Note 4 2 2 10" xfId="20807"/>
    <cellStyle name="Note 4 2 2 11" xfId="41351"/>
    <cellStyle name="Note 4 2 2 2" xfId="517"/>
    <cellStyle name="Note 4 2 2 2 2" xfId="1018"/>
    <cellStyle name="Note 4 2 2 2 2 2" xfId="2267"/>
    <cellStyle name="Note 4 2 2 2 2 2 2" xfId="4755"/>
    <cellStyle name="Note 4 2 2 2 2 2 2 2" xfId="10011"/>
    <cellStyle name="Note 4 2 2 2 2 2 2 2 2" xfId="20279"/>
    <cellStyle name="Note 4 2 2 2 2 2 2 2 2 2" xfId="40808"/>
    <cellStyle name="Note 4 2 2 2 2 2 2 2 3" xfId="30543"/>
    <cellStyle name="Note 4 2 2 2 2 2 2 3" xfId="15023"/>
    <cellStyle name="Note 4 2 2 2 2 2 2 3 2" xfId="35552"/>
    <cellStyle name="Note 4 2 2 2 2 2 2 4" xfId="25287"/>
    <cellStyle name="Note 4 2 2 2 2 2 2 5" xfId="46079"/>
    <cellStyle name="Note 4 2 2 2 2 2 3" xfId="7523"/>
    <cellStyle name="Note 4 2 2 2 2 2 3 2" xfId="17791"/>
    <cellStyle name="Note 4 2 2 2 2 2 3 2 2" xfId="38320"/>
    <cellStyle name="Note 4 2 2 2 2 2 3 3" xfId="28055"/>
    <cellStyle name="Note 4 2 2 2 2 2 4" xfId="12535"/>
    <cellStyle name="Note 4 2 2 2 2 2 4 2" xfId="33064"/>
    <cellStyle name="Note 4 2 2 2 2 2 5" xfId="22799"/>
    <cellStyle name="Note 4 2 2 2 2 2 6" xfId="43591"/>
    <cellStyle name="Note 4 2 2 2 2 3" xfId="3510"/>
    <cellStyle name="Note 4 2 2 2 2 3 2" xfId="8766"/>
    <cellStyle name="Note 4 2 2 2 2 3 2 2" xfId="19034"/>
    <cellStyle name="Note 4 2 2 2 2 3 2 2 2" xfId="39563"/>
    <cellStyle name="Note 4 2 2 2 2 3 2 3" xfId="29298"/>
    <cellStyle name="Note 4 2 2 2 2 3 3" xfId="13778"/>
    <cellStyle name="Note 4 2 2 2 2 3 3 2" xfId="34307"/>
    <cellStyle name="Note 4 2 2 2 2 3 4" xfId="24042"/>
    <cellStyle name="Note 4 2 2 2 2 3 5" xfId="44834"/>
    <cellStyle name="Note 4 2 2 2 2 4" xfId="6278"/>
    <cellStyle name="Note 4 2 2 2 2 4 2" xfId="16546"/>
    <cellStyle name="Note 4 2 2 2 2 4 2 2" xfId="37075"/>
    <cellStyle name="Note 4 2 2 2 2 4 3" xfId="26810"/>
    <cellStyle name="Note 4 2 2 2 2 5" xfId="11290"/>
    <cellStyle name="Note 4 2 2 2 2 5 2" xfId="31819"/>
    <cellStyle name="Note 4 2 2 2 2 6" xfId="21554"/>
    <cellStyle name="Note 4 2 2 2 2 7" xfId="42346"/>
    <cellStyle name="Note 4 2 2 2 3" xfId="1768"/>
    <cellStyle name="Note 4 2 2 2 3 2" xfId="4257"/>
    <cellStyle name="Note 4 2 2 2 3 2 2" xfId="9513"/>
    <cellStyle name="Note 4 2 2 2 3 2 2 2" xfId="19781"/>
    <cellStyle name="Note 4 2 2 2 3 2 2 2 2" xfId="40310"/>
    <cellStyle name="Note 4 2 2 2 3 2 2 3" xfId="30045"/>
    <cellStyle name="Note 4 2 2 2 3 2 3" xfId="14525"/>
    <cellStyle name="Note 4 2 2 2 3 2 3 2" xfId="35054"/>
    <cellStyle name="Note 4 2 2 2 3 2 4" xfId="24789"/>
    <cellStyle name="Note 4 2 2 2 3 2 5" xfId="45581"/>
    <cellStyle name="Note 4 2 2 2 3 3" xfId="7025"/>
    <cellStyle name="Note 4 2 2 2 3 3 2" xfId="17293"/>
    <cellStyle name="Note 4 2 2 2 3 3 2 2" xfId="37822"/>
    <cellStyle name="Note 4 2 2 2 3 3 3" xfId="27557"/>
    <cellStyle name="Note 4 2 2 2 3 4" xfId="12037"/>
    <cellStyle name="Note 4 2 2 2 3 4 2" xfId="32566"/>
    <cellStyle name="Note 4 2 2 2 3 5" xfId="22301"/>
    <cellStyle name="Note 4 2 2 2 3 6" xfId="43093"/>
    <cellStyle name="Note 4 2 2 2 4" xfId="3012"/>
    <cellStyle name="Note 4 2 2 2 4 2" xfId="8268"/>
    <cellStyle name="Note 4 2 2 2 4 2 2" xfId="18536"/>
    <cellStyle name="Note 4 2 2 2 4 2 2 2" xfId="39065"/>
    <cellStyle name="Note 4 2 2 2 4 2 3" xfId="28800"/>
    <cellStyle name="Note 4 2 2 2 4 3" xfId="13280"/>
    <cellStyle name="Note 4 2 2 2 4 3 2" xfId="33809"/>
    <cellStyle name="Note 4 2 2 2 4 4" xfId="23544"/>
    <cellStyle name="Note 4 2 2 2 4 5" xfId="44336"/>
    <cellStyle name="Note 4 2 2 2 5" xfId="5780"/>
    <cellStyle name="Note 4 2 2 2 5 2" xfId="16048"/>
    <cellStyle name="Note 4 2 2 2 5 2 2" xfId="36577"/>
    <cellStyle name="Note 4 2 2 2 5 3" xfId="26312"/>
    <cellStyle name="Note 4 2 2 2 6" xfId="10792"/>
    <cellStyle name="Note 4 2 2 2 6 2" xfId="31321"/>
    <cellStyle name="Note 4 2 2 2 7" xfId="21056"/>
    <cellStyle name="Note 4 2 2 2 8" xfId="41848"/>
    <cellStyle name="Note 4 2 2 3" xfId="769"/>
    <cellStyle name="Note 4 2 2 3 2" xfId="2018"/>
    <cellStyle name="Note 4 2 2 3 2 2" xfId="4506"/>
    <cellStyle name="Note 4 2 2 3 2 2 2" xfId="9762"/>
    <cellStyle name="Note 4 2 2 3 2 2 2 2" xfId="20030"/>
    <cellStyle name="Note 4 2 2 3 2 2 2 2 2" xfId="40559"/>
    <cellStyle name="Note 4 2 2 3 2 2 2 3" xfId="30294"/>
    <cellStyle name="Note 4 2 2 3 2 2 3" xfId="14774"/>
    <cellStyle name="Note 4 2 2 3 2 2 3 2" xfId="35303"/>
    <cellStyle name="Note 4 2 2 3 2 2 4" xfId="25038"/>
    <cellStyle name="Note 4 2 2 3 2 2 5" xfId="45830"/>
    <cellStyle name="Note 4 2 2 3 2 3" xfId="7274"/>
    <cellStyle name="Note 4 2 2 3 2 3 2" xfId="17542"/>
    <cellStyle name="Note 4 2 2 3 2 3 2 2" xfId="38071"/>
    <cellStyle name="Note 4 2 2 3 2 3 3" xfId="27806"/>
    <cellStyle name="Note 4 2 2 3 2 4" xfId="12286"/>
    <cellStyle name="Note 4 2 2 3 2 4 2" xfId="32815"/>
    <cellStyle name="Note 4 2 2 3 2 5" xfId="22550"/>
    <cellStyle name="Note 4 2 2 3 2 6" xfId="43342"/>
    <cellStyle name="Note 4 2 2 3 3" xfId="3261"/>
    <cellStyle name="Note 4 2 2 3 3 2" xfId="8517"/>
    <cellStyle name="Note 4 2 2 3 3 2 2" xfId="18785"/>
    <cellStyle name="Note 4 2 2 3 3 2 2 2" xfId="39314"/>
    <cellStyle name="Note 4 2 2 3 3 2 3" xfId="29049"/>
    <cellStyle name="Note 4 2 2 3 3 3" xfId="13529"/>
    <cellStyle name="Note 4 2 2 3 3 3 2" xfId="34058"/>
    <cellStyle name="Note 4 2 2 3 3 4" xfId="23793"/>
    <cellStyle name="Note 4 2 2 3 3 5" xfId="44585"/>
    <cellStyle name="Note 4 2 2 3 4" xfId="6029"/>
    <cellStyle name="Note 4 2 2 3 4 2" xfId="16297"/>
    <cellStyle name="Note 4 2 2 3 4 2 2" xfId="36826"/>
    <cellStyle name="Note 4 2 2 3 4 3" xfId="26561"/>
    <cellStyle name="Note 4 2 2 3 5" xfId="11041"/>
    <cellStyle name="Note 4 2 2 3 5 2" xfId="31570"/>
    <cellStyle name="Note 4 2 2 3 6" xfId="21305"/>
    <cellStyle name="Note 4 2 2 3 7" xfId="42097"/>
    <cellStyle name="Note 4 2 2 4" xfId="1266"/>
    <cellStyle name="Note 4 2 2 4 2" xfId="2515"/>
    <cellStyle name="Note 4 2 2 4 2 2" xfId="5003"/>
    <cellStyle name="Note 4 2 2 4 2 2 2" xfId="10259"/>
    <cellStyle name="Note 4 2 2 4 2 2 2 2" xfId="20527"/>
    <cellStyle name="Note 4 2 2 4 2 2 2 2 2" xfId="41056"/>
    <cellStyle name="Note 4 2 2 4 2 2 2 3" xfId="30791"/>
    <cellStyle name="Note 4 2 2 4 2 2 3" xfId="15271"/>
    <cellStyle name="Note 4 2 2 4 2 2 3 2" xfId="35800"/>
    <cellStyle name="Note 4 2 2 4 2 2 4" xfId="25535"/>
    <cellStyle name="Note 4 2 2 4 2 2 5" xfId="46327"/>
    <cellStyle name="Note 4 2 2 4 2 3" xfId="7771"/>
    <cellStyle name="Note 4 2 2 4 2 3 2" xfId="18039"/>
    <cellStyle name="Note 4 2 2 4 2 3 2 2" xfId="38568"/>
    <cellStyle name="Note 4 2 2 4 2 3 3" xfId="28303"/>
    <cellStyle name="Note 4 2 2 4 2 4" xfId="12783"/>
    <cellStyle name="Note 4 2 2 4 2 4 2" xfId="33312"/>
    <cellStyle name="Note 4 2 2 4 2 5" xfId="23047"/>
    <cellStyle name="Note 4 2 2 4 2 6" xfId="43839"/>
    <cellStyle name="Note 4 2 2 4 3" xfId="3758"/>
    <cellStyle name="Note 4 2 2 4 3 2" xfId="9014"/>
    <cellStyle name="Note 4 2 2 4 3 2 2" xfId="19282"/>
    <cellStyle name="Note 4 2 2 4 3 2 2 2" xfId="39811"/>
    <cellStyle name="Note 4 2 2 4 3 2 3" xfId="29546"/>
    <cellStyle name="Note 4 2 2 4 3 3" xfId="14026"/>
    <cellStyle name="Note 4 2 2 4 3 3 2" xfId="34555"/>
    <cellStyle name="Note 4 2 2 4 3 4" xfId="24290"/>
    <cellStyle name="Note 4 2 2 4 3 5" xfId="45082"/>
    <cellStyle name="Note 4 2 2 4 4" xfId="6526"/>
    <cellStyle name="Note 4 2 2 4 4 2" xfId="16794"/>
    <cellStyle name="Note 4 2 2 4 4 2 2" xfId="37323"/>
    <cellStyle name="Note 4 2 2 4 4 3" xfId="27058"/>
    <cellStyle name="Note 4 2 2 4 5" xfId="11538"/>
    <cellStyle name="Note 4 2 2 4 5 2" xfId="32067"/>
    <cellStyle name="Note 4 2 2 4 6" xfId="21802"/>
    <cellStyle name="Note 4 2 2 4 7" xfId="42594"/>
    <cellStyle name="Note 4 2 2 5" xfId="1519"/>
    <cellStyle name="Note 4 2 2 5 2" xfId="4008"/>
    <cellStyle name="Note 4 2 2 5 2 2" xfId="9264"/>
    <cellStyle name="Note 4 2 2 5 2 2 2" xfId="19532"/>
    <cellStyle name="Note 4 2 2 5 2 2 2 2" xfId="40061"/>
    <cellStyle name="Note 4 2 2 5 2 2 3" xfId="29796"/>
    <cellStyle name="Note 4 2 2 5 2 3" xfId="14276"/>
    <cellStyle name="Note 4 2 2 5 2 3 2" xfId="34805"/>
    <cellStyle name="Note 4 2 2 5 2 4" xfId="24540"/>
    <cellStyle name="Note 4 2 2 5 2 5" xfId="45332"/>
    <cellStyle name="Note 4 2 2 5 3" xfId="6776"/>
    <cellStyle name="Note 4 2 2 5 3 2" xfId="17044"/>
    <cellStyle name="Note 4 2 2 5 3 2 2" xfId="37573"/>
    <cellStyle name="Note 4 2 2 5 3 3" xfId="27308"/>
    <cellStyle name="Note 4 2 2 5 4" xfId="11788"/>
    <cellStyle name="Note 4 2 2 5 4 2" xfId="32317"/>
    <cellStyle name="Note 4 2 2 5 5" xfId="22052"/>
    <cellStyle name="Note 4 2 2 5 6" xfId="42844"/>
    <cellStyle name="Note 4 2 2 6" xfId="2763"/>
    <cellStyle name="Note 4 2 2 6 2" xfId="8019"/>
    <cellStyle name="Note 4 2 2 6 2 2" xfId="18287"/>
    <cellStyle name="Note 4 2 2 6 2 2 2" xfId="38816"/>
    <cellStyle name="Note 4 2 2 6 2 3" xfId="28551"/>
    <cellStyle name="Note 4 2 2 6 3" xfId="13031"/>
    <cellStyle name="Note 4 2 2 6 3 2" xfId="33560"/>
    <cellStyle name="Note 4 2 2 6 4" xfId="23295"/>
    <cellStyle name="Note 4 2 2 6 5" xfId="44087"/>
    <cellStyle name="Note 4 2 2 7" xfId="5531"/>
    <cellStyle name="Note 4 2 2 7 2" xfId="15799"/>
    <cellStyle name="Note 4 2 2 7 2 2" xfId="36328"/>
    <cellStyle name="Note 4 2 2 7 3" xfId="26063"/>
    <cellStyle name="Note 4 2 2 7 4" xfId="41599"/>
    <cellStyle name="Note 4 2 2 8" xfId="5283"/>
    <cellStyle name="Note 4 2 2 8 2" xfId="15551"/>
    <cellStyle name="Note 4 2 2 8 2 2" xfId="36080"/>
    <cellStyle name="Note 4 2 2 8 3" xfId="25815"/>
    <cellStyle name="Note 4 2 2 9" xfId="10543"/>
    <cellStyle name="Note 4 2 2 9 2" xfId="31072"/>
    <cellStyle name="Note 4 2 3" xfId="400"/>
    <cellStyle name="Note 4 2 3 2" xfId="901"/>
    <cellStyle name="Note 4 2 3 2 2" xfId="2150"/>
    <cellStyle name="Note 4 2 3 2 2 2" xfId="4638"/>
    <cellStyle name="Note 4 2 3 2 2 2 2" xfId="9894"/>
    <cellStyle name="Note 4 2 3 2 2 2 2 2" xfId="20162"/>
    <cellStyle name="Note 4 2 3 2 2 2 2 2 2" xfId="40691"/>
    <cellStyle name="Note 4 2 3 2 2 2 2 3" xfId="30426"/>
    <cellStyle name="Note 4 2 3 2 2 2 3" xfId="14906"/>
    <cellStyle name="Note 4 2 3 2 2 2 3 2" xfId="35435"/>
    <cellStyle name="Note 4 2 3 2 2 2 4" xfId="25170"/>
    <cellStyle name="Note 4 2 3 2 2 2 5" xfId="45962"/>
    <cellStyle name="Note 4 2 3 2 2 3" xfId="7406"/>
    <cellStyle name="Note 4 2 3 2 2 3 2" xfId="17674"/>
    <cellStyle name="Note 4 2 3 2 2 3 2 2" xfId="38203"/>
    <cellStyle name="Note 4 2 3 2 2 3 3" xfId="27938"/>
    <cellStyle name="Note 4 2 3 2 2 4" xfId="12418"/>
    <cellStyle name="Note 4 2 3 2 2 4 2" xfId="32947"/>
    <cellStyle name="Note 4 2 3 2 2 5" xfId="22682"/>
    <cellStyle name="Note 4 2 3 2 2 6" xfId="43474"/>
    <cellStyle name="Note 4 2 3 2 3" xfId="3393"/>
    <cellStyle name="Note 4 2 3 2 3 2" xfId="8649"/>
    <cellStyle name="Note 4 2 3 2 3 2 2" xfId="18917"/>
    <cellStyle name="Note 4 2 3 2 3 2 2 2" xfId="39446"/>
    <cellStyle name="Note 4 2 3 2 3 2 3" xfId="29181"/>
    <cellStyle name="Note 4 2 3 2 3 3" xfId="13661"/>
    <cellStyle name="Note 4 2 3 2 3 3 2" xfId="34190"/>
    <cellStyle name="Note 4 2 3 2 3 4" xfId="23925"/>
    <cellStyle name="Note 4 2 3 2 3 5" xfId="44717"/>
    <cellStyle name="Note 4 2 3 2 4" xfId="6161"/>
    <cellStyle name="Note 4 2 3 2 4 2" xfId="16429"/>
    <cellStyle name="Note 4 2 3 2 4 2 2" xfId="36958"/>
    <cellStyle name="Note 4 2 3 2 4 3" xfId="26693"/>
    <cellStyle name="Note 4 2 3 2 5" xfId="11173"/>
    <cellStyle name="Note 4 2 3 2 5 2" xfId="31702"/>
    <cellStyle name="Note 4 2 3 2 6" xfId="21437"/>
    <cellStyle name="Note 4 2 3 2 7" xfId="42229"/>
    <cellStyle name="Note 4 2 3 3" xfId="1651"/>
    <cellStyle name="Note 4 2 3 3 2" xfId="4140"/>
    <cellStyle name="Note 4 2 3 3 2 2" xfId="9396"/>
    <cellStyle name="Note 4 2 3 3 2 2 2" xfId="19664"/>
    <cellStyle name="Note 4 2 3 3 2 2 2 2" xfId="40193"/>
    <cellStyle name="Note 4 2 3 3 2 2 3" xfId="29928"/>
    <cellStyle name="Note 4 2 3 3 2 3" xfId="14408"/>
    <cellStyle name="Note 4 2 3 3 2 3 2" xfId="34937"/>
    <cellStyle name="Note 4 2 3 3 2 4" xfId="24672"/>
    <cellStyle name="Note 4 2 3 3 2 5" xfId="45464"/>
    <cellStyle name="Note 4 2 3 3 3" xfId="6908"/>
    <cellStyle name="Note 4 2 3 3 3 2" xfId="17176"/>
    <cellStyle name="Note 4 2 3 3 3 2 2" xfId="37705"/>
    <cellStyle name="Note 4 2 3 3 3 3" xfId="27440"/>
    <cellStyle name="Note 4 2 3 3 4" xfId="11920"/>
    <cellStyle name="Note 4 2 3 3 4 2" xfId="32449"/>
    <cellStyle name="Note 4 2 3 3 5" xfId="22184"/>
    <cellStyle name="Note 4 2 3 3 6" xfId="42976"/>
    <cellStyle name="Note 4 2 3 4" xfId="2895"/>
    <cellStyle name="Note 4 2 3 4 2" xfId="8151"/>
    <cellStyle name="Note 4 2 3 4 2 2" xfId="18419"/>
    <cellStyle name="Note 4 2 3 4 2 2 2" xfId="38948"/>
    <cellStyle name="Note 4 2 3 4 2 3" xfId="28683"/>
    <cellStyle name="Note 4 2 3 4 3" xfId="13163"/>
    <cellStyle name="Note 4 2 3 4 3 2" xfId="33692"/>
    <cellStyle name="Note 4 2 3 4 4" xfId="23427"/>
    <cellStyle name="Note 4 2 3 4 5" xfId="44219"/>
    <cellStyle name="Note 4 2 3 5" xfId="5663"/>
    <cellStyle name="Note 4 2 3 5 2" xfId="15931"/>
    <cellStyle name="Note 4 2 3 5 2 2" xfId="36460"/>
    <cellStyle name="Note 4 2 3 5 3" xfId="26195"/>
    <cellStyle name="Note 4 2 3 6" xfId="10675"/>
    <cellStyle name="Note 4 2 3 6 2" xfId="31204"/>
    <cellStyle name="Note 4 2 3 7" xfId="20939"/>
    <cellStyle name="Note 4 2 3 8" xfId="41731"/>
    <cellStyle name="Note 4 2 4" xfId="652"/>
    <cellStyle name="Note 4 2 4 2" xfId="1901"/>
    <cellStyle name="Note 4 2 4 2 2" xfId="4389"/>
    <cellStyle name="Note 4 2 4 2 2 2" xfId="9645"/>
    <cellStyle name="Note 4 2 4 2 2 2 2" xfId="19913"/>
    <cellStyle name="Note 4 2 4 2 2 2 2 2" xfId="40442"/>
    <cellStyle name="Note 4 2 4 2 2 2 3" xfId="30177"/>
    <cellStyle name="Note 4 2 4 2 2 3" xfId="14657"/>
    <cellStyle name="Note 4 2 4 2 2 3 2" xfId="35186"/>
    <cellStyle name="Note 4 2 4 2 2 4" xfId="24921"/>
    <cellStyle name="Note 4 2 4 2 2 5" xfId="45713"/>
    <cellStyle name="Note 4 2 4 2 3" xfId="7157"/>
    <cellStyle name="Note 4 2 4 2 3 2" xfId="17425"/>
    <cellStyle name="Note 4 2 4 2 3 2 2" xfId="37954"/>
    <cellStyle name="Note 4 2 4 2 3 3" xfId="27689"/>
    <cellStyle name="Note 4 2 4 2 4" xfId="12169"/>
    <cellStyle name="Note 4 2 4 2 4 2" xfId="32698"/>
    <cellStyle name="Note 4 2 4 2 5" xfId="22433"/>
    <cellStyle name="Note 4 2 4 2 6" xfId="43225"/>
    <cellStyle name="Note 4 2 4 3" xfId="3144"/>
    <cellStyle name="Note 4 2 4 3 2" xfId="8400"/>
    <cellStyle name="Note 4 2 4 3 2 2" xfId="18668"/>
    <cellStyle name="Note 4 2 4 3 2 2 2" xfId="39197"/>
    <cellStyle name="Note 4 2 4 3 2 3" xfId="28932"/>
    <cellStyle name="Note 4 2 4 3 3" xfId="13412"/>
    <cellStyle name="Note 4 2 4 3 3 2" xfId="33941"/>
    <cellStyle name="Note 4 2 4 3 4" xfId="23676"/>
    <cellStyle name="Note 4 2 4 3 5" xfId="44468"/>
    <cellStyle name="Note 4 2 4 4" xfId="5912"/>
    <cellStyle name="Note 4 2 4 4 2" xfId="16180"/>
    <cellStyle name="Note 4 2 4 4 2 2" xfId="36709"/>
    <cellStyle name="Note 4 2 4 4 3" xfId="26444"/>
    <cellStyle name="Note 4 2 4 5" xfId="10924"/>
    <cellStyle name="Note 4 2 4 5 2" xfId="31453"/>
    <cellStyle name="Note 4 2 4 6" xfId="21188"/>
    <cellStyle name="Note 4 2 4 7" xfId="41980"/>
    <cellStyle name="Note 4 2 5" xfId="1149"/>
    <cellStyle name="Note 4 2 5 2" xfId="2398"/>
    <cellStyle name="Note 4 2 5 2 2" xfId="4886"/>
    <cellStyle name="Note 4 2 5 2 2 2" xfId="10142"/>
    <cellStyle name="Note 4 2 5 2 2 2 2" xfId="20410"/>
    <cellStyle name="Note 4 2 5 2 2 2 2 2" xfId="40939"/>
    <cellStyle name="Note 4 2 5 2 2 2 3" xfId="30674"/>
    <cellStyle name="Note 4 2 5 2 2 3" xfId="15154"/>
    <cellStyle name="Note 4 2 5 2 2 3 2" xfId="35683"/>
    <cellStyle name="Note 4 2 5 2 2 4" xfId="25418"/>
    <cellStyle name="Note 4 2 5 2 2 5" xfId="46210"/>
    <cellStyle name="Note 4 2 5 2 3" xfId="7654"/>
    <cellStyle name="Note 4 2 5 2 3 2" xfId="17922"/>
    <cellStyle name="Note 4 2 5 2 3 2 2" xfId="38451"/>
    <cellStyle name="Note 4 2 5 2 3 3" xfId="28186"/>
    <cellStyle name="Note 4 2 5 2 4" xfId="12666"/>
    <cellStyle name="Note 4 2 5 2 4 2" xfId="33195"/>
    <cellStyle name="Note 4 2 5 2 5" xfId="22930"/>
    <cellStyle name="Note 4 2 5 2 6" xfId="43722"/>
    <cellStyle name="Note 4 2 5 3" xfId="3641"/>
    <cellStyle name="Note 4 2 5 3 2" xfId="8897"/>
    <cellStyle name="Note 4 2 5 3 2 2" xfId="19165"/>
    <cellStyle name="Note 4 2 5 3 2 2 2" xfId="39694"/>
    <cellStyle name="Note 4 2 5 3 2 3" xfId="29429"/>
    <cellStyle name="Note 4 2 5 3 3" xfId="13909"/>
    <cellStyle name="Note 4 2 5 3 3 2" xfId="34438"/>
    <cellStyle name="Note 4 2 5 3 4" xfId="24173"/>
    <cellStyle name="Note 4 2 5 3 5" xfId="44965"/>
    <cellStyle name="Note 4 2 5 4" xfId="6409"/>
    <cellStyle name="Note 4 2 5 4 2" xfId="16677"/>
    <cellStyle name="Note 4 2 5 4 2 2" xfId="37206"/>
    <cellStyle name="Note 4 2 5 4 3" xfId="26941"/>
    <cellStyle name="Note 4 2 5 5" xfId="11421"/>
    <cellStyle name="Note 4 2 5 5 2" xfId="31950"/>
    <cellStyle name="Note 4 2 5 6" xfId="21685"/>
    <cellStyle name="Note 4 2 5 7" xfId="42477"/>
    <cellStyle name="Note 4 2 6" xfId="1402"/>
    <cellStyle name="Note 4 2 6 2" xfId="3891"/>
    <cellStyle name="Note 4 2 6 2 2" xfId="9147"/>
    <cellStyle name="Note 4 2 6 2 2 2" xfId="19415"/>
    <cellStyle name="Note 4 2 6 2 2 2 2" xfId="39944"/>
    <cellStyle name="Note 4 2 6 2 2 3" xfId="29679"/>
    <cellStyle name="Note 4 2 6 2 3" xfId="14159"/>
    <cellStyle name="Note 4 2 6 2 3 2" xfId="34688"/>
    <cellStyle name="Note 4 2 6 2 4" xfId="24423"/>
    <cellStyle name="Note 4 2 6 2 5" xfId="45215"/>
    <cellStyle name="Note 4 2 6 3" xfId="6659"/>
    <cellStyle name="Note 4 2 6 3 2" xfId="16927"/>
    <cellStyle name="Note 4 2 6 3 2 2" xfId="37456"/>
    <cellStyle name="Note 4 2 6 3 3" xfId="27191"/>
    <cellStyle name="Note 4 2 6 4" xfId="11671"/>
    <cellStyle name="Note 4 2 6 4 2" xfId="32200"/>
    <cellStyle name="Note 4 2 6 5" xfId="21935"/>
    <cellStyle name="Note 4 2 6 6" xfId="42727"/>
    <cellStyle name="Note 4 2 7" xfId="2646"/>
    <cellStyle name="Note 4 2 7 2" xfId="7902"/>
    <cellStyle name="Note 4 2 7 2 2" xfId="18170"/>
    <cellStyle name="Note 4 2 7 2 2 2" xfId="38699"/>
    <cellStyle name="Note 4 2 7 2 3" xfId="28434"/>
    <cellStyle name="Note 4 2 7 3" xfId="12914"/>
    <cellStyle name="Note 4 2 7 3 2" xfId="33443"/>
    <cellStyle name="Note 4 2 7 4" xfId="23178"/>
    <cellStyle name="Note 4 2 7 5" xfId="43970"/>
    <cellStyle name="Note 4 2 8" xfId="5414"/>
    <cellStyle name="Note 4 2 8 2" xfId="15682"/>
    <cellStyle name="Note 4 2 8 2 2" xfId="36211"/>
    <cellStyle name="Note 4 2 8 3" xfId="25946"/>
    <cellStyle name="Note 4 2 8 4" xfId="41482"/>
    <cellStyle name="Note 4 2 9" xfId="5166"/>
    <cellStyle name="Note 4 2 9 2" xfId="15434"/>
    <cellStyle name="Note 4 2 9 2 2" xfId="35963"/>
    <cellStyle name="Note 4 2 9 3" xfId="25698"/>
    <cellStyle name="Note 4 3" xfId="204"/>
    <cellStyle name="Note 4 3 10" xfId="20747"/>
    <cellStyle name="Note 4 3 11" xfId="41291"/>
    <cellStyle name="Note 4 3 2" xfId="457"/>
    <cellStyle name="Note 4 3 2 2" xfId="958"/>
    <cellStyle name="Note 4 3 2 2 2" xfId="2207"/>
    <cellStyle name="Note 4 3 2 2 2 2" xfId="4695"/>
    <cellStyle name="Note 4 3 2 2 2 2 2" xfId="9951"/>
    <cellStyle name="Note 4 3 2 2 2 2 2 2" xfId="20219"/>
    <cellStyle name="Note 4 3 2 2 2 2 2 2 2" xfId="40748"/>
    <cellStyle name="Note 4 3 2 2 2 2 2 3" xfId="30483"/>
    <cellStyle name="Note 4 3 2 2 2 2 3" xfId="14963"/>
    <cellStyle name="Note 4 3 2 2 2 2 3 2" xfId="35492"/>
    <cellStyle name="Note 4 3 2 2 2 2 4" xfId="25227"/>
    <cellStyle name="Note 4 3 2 2 2 2 5" xfId="46019"/>
    <cellStyle name="Note 4 3 2 2 2 3" xfId="7463"/>
    <cellStyle name="Note 4 3 2 2 2 3 2" xfId="17731"/>
    <cellStyle name="Note 4 3 2 2 2 3 2 2" xfId="38260"/>
    <cellStyle name="Note 4 3 2 2 2 3 3" xfId="27995"/>
    <cellStyle name="Note 4 3 2 2 2 4" xfId="12475"/>
    <cellStyle name="Note 4 3 2 2 2 4 2" xfId="33004"/>
    <cellStyle name="Note 4 3 2 2 2 5" xfId="22739"/>
    <cellStyle name="Note 4 3 2 2 2 6" xfId="43531"/>
    <cellStyle name="Note 4 3 2 2 3" xfId="3450"/>
    <cellStyle name="Note 4 3 2 2 3 2" xfId="8706"/>
    <cellStyle name="Note 4 3 2 2 3 2 2" xfId="18974"/>
    <cellStyle name="Note 4 3 2 2 3 2 2 2" xfId="39503"/>
    <cellStyle name="Note 4 3 2 2 3 2 3" xfId="29238"/>
    <cellStyle name="Note 4 3 2 2 3 3" xfId="13718"/>
    <cellStyle name="Note 4 3 2 2 3 3 2" xfId="34247"/>
    <cellStyle name="Note 4 3 2 2 3 4" xfId="23982"/>
    <cellStyle name="Note 4 3 2 2 3 5" xfId="44774"/>
    <cellStyle name="Note 4 3 2 2 4" xfId="6218"/>
    <cellStyle name="Note 4 3 2 2 4 2" xfId="16486"/>
    <cellStyle name="Note 4 3 2 2 4 2 2" xfId="37015"/>
    <cellStyle name="Note 4 3 2 2 4 3" xfId="26750"/>
    <cellStyle name="Note 4 3 2 2 5" xfId="11230"/>
    <cellStyle name="Note 4 3 2 2 5 2" xfId="31759"/>
    <cellStyle name="Note 4 3 2 2 6" xfId="21494"/>
    <cellStyle name="Note 4 3 2 2 7" xfId="42286"/>
    <cellStyle name="Note 4 3 2 3" xfId="1708"/>
    <cellStyle name="Note 4 3 2 3 2" xfId="4197"/>
    <cellStyle name="Note 4 3 2 3 2 2" xfId="9453"/>
    <cellStyle name="Note 4 3 2 3 2 2 2" xfId="19721"/>
    <cellStyle name="Note 4 3 2 3 2 2 2 2" xfId="40250"/>
    <cellStyle name="Note 4 3 2 3 2 2 3" xfId="29985"/>
    <cellStyle name="Note 4 3 2 3 2 3" xfId="14465"/>
    <cellStyle name="Note 4 3 2 3 2 3 2" xfId="34994"/>
    <cellStyle name="Note 4 3 2 3 2 4" xfId="24729"/>
    <cellStyle name="Note 4 3 2 3 2 5" xfId="45521"/>
    <cellStyle name="Note 4 3 2 3 3" xfId="6965"/>
    <cellStyle name="Note 4 3 2 3 3 2" xfId="17233"/>
    <cellStyle name="Note 4 3 2 3 3 2 2" xfId="37762"/>
    <cellStyle name="Note 4 3 2 3 3 3" xfId="27497"/>
    <cellStyle name="Note 4 3 2 3 4" xfId="11977"/>
    <cellStyle name="Note 4 3 2 3 4 2" xfId="32506"/>
    <cellStyle name="Note 4 3 2 3 5" xfId="22241"/>
    <cellStyle name="Note 4 3 2 3 6" xfId="43033"/>
    <cellStyle name="Note 4 3 2 4" xfId="2952"/>
    <cellStyle name="Note 4 3 2 4 2" xfId="8208"/>
    <cellStyle name="Note 4 3 2 4 2 2" xfId="18476"/>
    <cellStyle name="Note 4 3 2 4 2 2 2" xfId="39005"/>
    <cellStyle name="Note 4 3 2 4 2 3" xfId="28740"/>
    <cellStyle name="Note 4 3 2 4 3" xfId="13220"/>
    <cellStyle name="Note 4 3 2 4 3 2" xfId="33749"/>
    <cellStyle name="Note 4 3 2 4 4" xfId="23484"/>
    <cellStyle name="Note 4 3 2 4 5" xfId="44276"/>
    <cellStyle name="Note 4 3 2 5" xfId="5720"/>
    <cellStyle name="Note 4 3 2 5 2" xfId="15988"/>
    <cellStyle name="Note 4 3 2 5 2 2" xfId="36517"/>
    <cellStyle name="Note 4 3 2 5 3" xfId="26252"/>
    <cellStyle name="Note 4 3 2 6" xfId="10732"/>
    <cellStyle name="Note 4 3 2 6 2" xfId="31261"/>
    <cellStyle name="Note 4 3 2 7" xfId="20996"/>
    <cellStyle name="Note 4 3 2 8" xfId="41788"/>
    <cellStyle name="Note 4 3 3" xfId="709"/>
    <cellStyle name="Note 4 3 3 2" xfId="1958"/>
    <cellStyle name="Note 4 3 3 2 2" xfId="4446"/>
    <cellStyle name="Note 4 3 3 2 2 2" xfId="9702"/>
    <cellStyle name="Note 4 3 3 2 2 2 2" xfId="19970"/>
    <cellStyle name="Note 4 3 3 2 2 2 2 2" xfId="40499"/>
    <cellStyle name="Note 4 3 3 2 2 2 3" xfId="30234"/>
    <cellStyle name="Note 4 3 3 2 2 3" xfId="14714"/>
    <cellStyle name="Note 4 3 3 2 2 3 2" xfId="35243"/>
    <cellStyle name="Note 4 3 3 2 2 4" xfId="24978"/>
    <cellStyle name="Note 4 3 3 2 2 5" xfId="45770"/>
    <cellStyle name="Note 4 3 3 2 3" xfId="7214"/>
    <cellStyle name="Note 4 3 3 2 3 2" xfId="17482"/>
    <cellStyle name="Note 4 3 3 2 3 2 2" xfId="38011"/>
    <cellStyle name="Note 4 3 3 2 3 3" xfId="27746"/>
    <cellStyle name="Note 4 3 3 2 4" xfId="12226"/>
    <cellStyle name="Note 4 3 3 2 4 2" xfId="32755"/>
    <cellStyle name="Note 4 3 3 2 5" xfId="22490"/>
    <cellStyle name="Note 4 3 3 2 6" xfId="43282"/>
    <cellStyle name="Note 4 3 3 3" xfId="3201"/>
    <cellStyle name="Note 4 3 3 3 2" xfId="8457"/>
    <cellStyle name="Note 4 3 3 3 2 2" xfId="18725"/>
    <cellStyle name="Note 4 3 3 3 2 2 2" xfId="39254"/>
    <cellStyle name="Note 4 3 3 3 2 3" xfId="28989"/>
    <cellStyle name="Note 4 3 3 3 3" xfId="13469"/>
    <cellStyle name="Note 4 3 3 3 3 2" xfId="33998"/>
    <cellStyle name="Note 4 3 3 3 4" xfId="23733"/>
    <cellStyle name="Note 4 3 3 3 5" xfId="44525"/>
    <cellStyle name="Note 4 3 3 4" xfId="5969"/>
    <cellStyle name="Note 4 3 3 4 2" xfId="16237"/>
    <cellStyle name="Note 4 3 3 4 2 2" xfId="36766"/>
    <cellStyle name="Note 4 3 3 4 3" xfId="26501"/>
    <cellStyle name="Note 4 3 3 5" xfId="10981"/>
    <cellStyle name="Note 4 3 3 5 2" xfId="31510"/>
    <cellStyle name="Note 4 3 3 6" xfId="21245"/>
    <cellStyle name="Note 4 3 3 7" xfId="42037"/>
    <cellStyle name="Note 4 3 4" xfId="1206"/>
    <cellStyle name="Note 4 3 4 2" xfId="2455"/>
    <cellStyle name="Note 4 3 4 2 2" xfId="4943"/>
    <cellStyle name="Note 4 3 4 2 2 2" xfId="10199"/>
    <cellStyle name="Note 4 3 4 2 2 2 2" xfId="20467"/>
    <cellStyle name="Note 4 3 4 2 2 2 2 2" xfId="40996"/>
    <cellStyle name="Note 4 3 4 2 2 2 3" xfId="30731"/>
    <cellStyle name="Note 4 3 4 2 2 3" xfId="15211"/>
    <cellStyle name="Note 4 3 4 2 2 3 2" xfId="35740"/>
    <cellStyle name="Note 4 3 4 2 2 4" xfId="25475"/>
    <cellStyle name="Note 4 3 4 2 2 5" xfId="46267"/>
    <cellStyle name="Note 4 3 4 2 3" xfId="7711"/>
    <cellStyle name="Note 4 3 4 2 3 2" xfId="17979"/>
    <cellStyle name="Note 4 3 4 2 3 2 2" xfId="38508"/>
    <cellStyle name="Note 4 3 4 2 3 3" xfId="28243"/>
    <cellStyle name="Note 4 3 4 2 4" xfId="12723"/>
    <cellStyle name="Note 4 3 4 2 4 2" xfId="33252"/>
    <cellStyle name="Note 4 3 4 2 5" xfId="22987"/>
    <cellStyle name="Note 4 3 4 2 6" xfId="43779"/>
    <cellStyle name="Note 4 3 4 3" xfId="3698"/>
    <cellStyle name="Note 4 3 4 3 2" xfId="8954"/>
    <cellStyle name="Note 4 3 4 3 2 2" xfId="19222"/>
    <cellStyle name="Note 4 3 4 3 2 2 2" xfId="39751"/>
    <cellStyle name="Note 4 3 4 3 2 3" xfId="29486"/>
    <cellStyle name="Note 4 3 4 3 3" xfId="13966"/>
    <cellStyle name="Note 4 3 4 3 3 2" xfId="34495"/>
    <cellStyle name="Note 4 3 4 3 4" xfId="24230"/>
    <cellStyle name="Note 4 3 4 3 5" xfId="45022"/>
    <cellStyle name="Note 4 3 4 4" xfId="6466"/>
    <cellStyle name="Note 4 3 4 4 2" xfId="16734"/>
    <cellStyle name="Note 4 3 4 4 2 2" xfId="37263"/>
    <cellStyle name="Note 4 3 4 4 3" xfId="26998"/>
    <cellStyle name="Note 4 3 4 5" xfId="11478"/>
    <cellStyle name="Note 4 3 4 5 2" xfId="32007"/>
    <cellStyle name="Note 4 3 4 6" xfId="21742"/>
    <cellStyle name="Note 4 3 4 7" xfId="42534"/>
    <cellStyle name="Note 4 3 5" xfId="1459"/>
    <cellStyle name="Note 4 3 5 2" xfId="3948"/>
    <cellStyle name="Note 4 3 5 2 2" xfId="9204"/>
    <cellStyle name="Note 4 3 5 2 2 2" xfId="19472"/>
    <cellStyle name="Note 4 3 5 2 2 2 2" xfId="40001"/>
    <cellStyle name="Note 4 3 5 2 2 3" xfId="29736"/>
    <cellStyle name="Note 4 3 5 2 3" xfId="14216"/>
    <cellStyle name="Note 4 3 5 2 3 2" xfId="34745"/>
    <cellStyle name="Note 4 3 5 2 4" xfId="24480"/>
    <cellStyle name="Note 4 3 5 2 5" xfId="45272"/>
    <cellStyle name="Note 4 3 5 3" xfId="6716"/>
    <cellStyle name="Note 4 3 5 3 2" xfId="16984"/>
    <cellStyle name="Note 4 3 5 3 2 2" xfId="37513"/>
    <cellStyle name="Note 4 3 5 3 3" xfId="27248"/>
    <cellStyle name="Note 4 3 5 4" xfId="11728"/>
    <cellStyle name="Note 4 3 5 4 2" xfId="32257"/>
    <cellStyle name="Note 4 3 5 5" xfId="21992"/>
    <cellStyle name="Note 4 3 5 6" xfId="42784"/>
    <cellStyle name="Note 4 3 6" xfId="2703"/>
    <cellStyle name="Note 4 3 6 2" xfId="7959"/>
    <cellStyle name="Note 4 3 6 2 2" xfId="18227"/>
    <cellStyle name="Note 4 3 6 2 2 2" xfId="38756"/>
    <cellStyle name="Note 4 3 6 2 3" xfId="28491"/>
    <cellStyle name="Note 4 3 6 3" xfId="12971"/>
    <cellStyle name="Note 4 3 6 3 2" xfId="33500"/>
    <cellStyle name="Note 4 3 6 4" xfId="23235"/>
    <cellStyle name="Note 4 3 6 5" xfId="44027"/>
    <cellStyle name="Note 4 3 7" xfId="5471"/>
    <cellStyle name="Note 4 3 7 2" xfId="15739"/>
    <cellStyle name="Note 4 3 7 2 2" xfId="36268"/>
    <cellStyle name="Note 4 3 7 3" xfId="26003"/>
    <cellStyle name="Note 4 3 7 4" xfId="41539"/>
    <cellStyle name="Note 4 3 8" xfId="5223"/>
    <cellStyle name="Note 4 3 8 2" xfId="15491"/>
    <cellStyle name="Note 4 3 8 2 2" xfId="36020"/>
    <cellStyle name="Note 4 3 8 3" xfId="25755"/>
    <cellStyle name="Note 4 3 9" xfId="10483"/>
    <cellStyle name="Note 4 3 9 2" xfId="31012"/>
    <cellStyle name="Note 4 4" xfId="340"/>
    <cellStyle name="Note 4 4 2" xfId="841"/>
    <cellStyle name="Note 4 4 2 2" xfId="2090"/>
    <cellStyle name="Note 4 4 2 2 2" xfId="4578"/>
    <cellStyle name="Note 4 4 2 2 2 2" xfId="9834"/>
    <cellStyle name="Note 4 4 2 2 2 2 2" xfId="20102"/>
    <cellStyle name="Note 4 4 2 2 2 2 2 2" xfId="40631"/>
    <cellStyle name="Note 4 4 2 2 2 2 3" xfId="30366"/>
    <cellStyle name="Note 4 4 2 2 2 3" xfId="14846"/>
    <cellStyle name="Note 4 4 2 2 2 3 2" xfId="35375"/>
    <cellStyle name="Note 4 4 2 2 2 4" xfId="25110"/>
    <cellStyle name="Note 4 4 2 2 2 5" xfId="45902"/>
    <cellStyle name="Note 4 4 2 2 3" xfId="7346"/>
    <cellStyle name="Note 4 4 2 2 3 2" xfId="17614"/>
    <cellStyle name="Note 4 4 2 2 3 2 2" xfId="38143"/>
    <cellStyle name="Note 4 4 2 2 3 3" xfId="27878"/>
    <cellStyle name="Note 4 4 2 2 4" xfId="12358"/>
    <cellStyle name="Note 4 4 2 2 4 2" xfId="32887"/>
    <cellStyle name="Note 4 4 2 2 5" xfId="22622"/>
    <cellStyle name="Note 4 4 2 2 6" xfId="43414"/>
    <cellStyle name="Note 4 4 2 3" xfId="3333"/>
    <cellStyle name="Note 4 4 2 3 2" xfId="8589"/>
    <cellStyle name="Note 4 4 2 3 2 2" xfId="18857"/>
    <cellStyle name="Note 4 4 2 3 2 2 2" xfId="39386"/>
    <cellStyle name="Note 4 4 2 3 2 3" xfId="29121"/>
    <cellStyle name="Note 4 4 2 3 3" xfId="13601"/>
    <cellStyle name="Note 4 4 2 3 3 2" xfId="34130"/>
    <cellStyle name="Note 4 4 2 3 4" xfId="23865"/>
    <cellStyle name="Note 4 4 2 3 5" xfId="44657"/>
    <cellStyle name="Note 4 4 2 4" xfId="6101"/>
    <cellStyle name="Note 4 4 2 4 2" xfId="16369"/>
    <cellStyle name="Note 4 4 2 4 2 2" xfId="36898"/>
    <cellStyle name="Note 4 4 2 4 3" xfId="26633"/>
    <cellStyle name="Note 4 4 2 5" xfId="11113"/>
    <cellStyle name="Note 4 4 2 5 2" xfId="31642"/>
    <cellStyle name="Note 4 4 2 6" xfId="21377"/>
    <cellStyle name="Note 4 4 2 7" xfId="42169"/>
    <cellStyle name="Note 4 4 3" xfId="1591"/>
    <cellStyle name="Note 4 4 3 2" xfId="4080"/>
    <cellStyle name="Note 4 4 3 2 2" xfId="9336"/>
    <cellStyle name="Note 4 4 3 2 2 2" xfId="19604"/>
    <cellStyle name="Note 4 4 3 2 2 2 2" xfId="40133"/>
    <cellStyle name="Note 4 4 3 2 2 3" xfId="29868"/>
    <cellStyle name="Note 4 4 3 2 3" xfId="14348"/>
    <cellStyle name="Note 4 4 3 2 3 2" xfId="34877"/>
    <cellStyle name="Note 4 4 3 2 4" xfId="24612"/>
    <cellStyle name="Note 4 4 3 2 5" xfId="45404"/>
    <cellStyle name="Note 4 4 3 3" xfId="6848"/>
    <cellStyle name="Note 4 4 3 3 2" xfId="17116"/>
    <cellStyle name="Note 4 4 3 3 2 2" xfId="37645"/>
    <cellStyle name="Note 4 4 3 3 3" xfId="27380"/>
    <cellStyle name="Note 4 4 3 4" xfId="11860"/>
    <cellStyle name="Note 4 4 3 4 2" xfId="32389"/>
    <cellStyle name="Note 4 4 3 5" xfId="22124"/>
    <cellStyle name="Note 4 4 3 6" xfId="42916"/>
    <cellStyle name="Note 4 4 4" xfId="2835"/>
    <cellStyle name="Note 4 4 4 2" xfId="8091"/>
    <cellStyle name="Note 4 4 4 2 2" xfId="18359"/>
    <cellStyle name="Note 4 4 4 2 2 2" xfId="38888"/>
    <cellStyle name="Note 4 4 4 2 3" xfId="28623"/>
    <cellStyle name="Note 4 4 4 3" xfId="13103"/>
    <cellStyle name="Note 4 4 4 3 2" xfId="33632"/>
    <cellStyle name="Note 4 4 4 4" xfId="23367"/>
    <cellStyle name="Note 4 4 4 5" xfId="44159"/>
    <cellStyle name="Note 4 4 5" xfId="5603"/>
    <cellStyle name="Note 4 4 5 2" xfId="15871"/>
    <cellStyle name="Note 4 4 5 2 2" xfId="36400"/>
    <cellStyle name="Note 4 4 5 3" xfId="26135"/>
    <cellStyle name="Note 4 4 6" xfId="10615"/>
    <cellStyle name="Note 4 4 6 2" xfId="31144"/>
    <cellStyle name="Note 4 4 7" xfId="20879"/>
    <cellStyle name="Note 4 4 8" xfId="41671"/>
    <cellStyle name="Note 4 5" xfId="592"/>
    <cellStyle name="Note 4 5 2" xfId="1841"/>
    <cellStyle name="Note 4 5 2 2" xfId="4329"/>
    <cellStyle name="Note 4 5 2 2 2" xfId="9585"/>
    <cellStyle name="Note 4 5 2 2 2 2" xfId="19853"/>
    <cellStyle name="Note 4 5 2 2 2 2 2" xfId="40382"/>
    <cellStyle name="Note 4 5 2 2 2 3" xfId="30117"/>
    <cellStyle name="Note 4 5 2 2 3" xfId="14597"/>
    <cellStyle name="Note 4 5 2 2 3 2" xfId="35126"/>
    <cellStyle name="Note 4 5 2 2 4" xfId="24861"/>
    <cellStyle name="Note 4 5 2 2 5" xfId="45653"/>
    <cellStyle name="Note 4 5 2 3" xfId="7097"/>
    <cellStyle name="Note 4 5 2 3 2" xfId="17365"/>
    <cellStyle name="Note 4 5 2 3 2 2" xfId="37894"/>
    <cellStyle name="Note 4 5 2 3 3" xfId="27629"/>
    <cellStyle name="Note 4 5 2 4" xfId="12109"/>
    <cellStyle name="Note 4 5 2 4 2" xfId="32638"/>
    <cellStyle name="Note 4 5 2 5" xfId="22373"/>
    <cellStyle name="Note 4 5 2 6" xfId="43165"/>
    <cellStyle name="Note 4 5 3" xfId="3084"/>
    <cellStyle name="Note 4 5 3 2" xfId="8340"/>
    <cellStyle name="Note 4 5 3 2 2" xfId="18608"/>
    <cellStyle name="Note 4 5 3 2 2 2" xfId="39137"/>
    <cellStyle name="Note 4 5 3 2 3" xfId="28872"/>
    <cellStyle name="Note 4 5 3 3" xfId="13352"/>
    <cellStyle name="Note 4 5 3 3 2" xfId="33881"/>
    <cellStyle name="Note 4 5 3 4" xfId="23616"/>
    <cellStyle name="Note 4 5 3 5" xfId="44408"/>
    <cellStyle name="Note 4 5 4" xfId="5852"/>
    <cellStyle name="Note 4 5 4 2" xfId="16120"/>
    <cellStyle name="Note 4 5 4 2 2" xfId="36649"/>
    <cellStyle name="Note 4 5 4 3" xfId="26384"/>
    <cellStyle name="Note 4 5 5" xfId="10864"/>
    <cellStyle name="Note 4 5 5 2" xfId="31393"/>
    <cellStyle name="Note 4 5 6" xfId="21128"/>
    <cellStyle name="Note 4 5 7" xfId="41920"/>
    <cellStyle name="Note 4 6" xfId="1089"/>
    <cellStyle name="Note 4 6 2" xfId="2338"/>
    <cellStyle name="Note 4 6 2 2" xfId="4826"/>
    <cellStyle name="Note 4 6 2 2 2" xfId="10082"/>
    <cellStyle name="Note 4 6 2 2 2 2" xfId="20350"/>
    <cellStyle name="Note 4 6 2 2 2 2 2" xfId="40879"/>
    <cellStyle name="Note 4 6 2 2 2 3" xfId="30614"/>
    <cellStyle name="Note 4 6 2 2 3" xfId="15094"/>
    <cellStyle name="Note 4 6 2 2 3 2" xfId="35623"/>
    <cellStyle name="Note 4 6 2 2 4" xfId="25358"/>
    <cellStyle name="Note 4 6 2 2 5" xfId="46150"/>
    <cellStyle name="Note 4 6 2 3" xfId="7594"/>
    <cellStyle name="Note 4 6 2 3 2" xfId="17862"/>
    <cellStyle name="Note 4 6 2 3 2 2" xfId="38391"/>
    <cellStyle name="Note 4 6 2 3 3" xfId="28126"/>
    <cellStyle name="Note 4 6 2 4" xfId="12606"/>
    <cellStyle name="Note 4 6 2 4 2" xfId="33135"/>
    <cellStyle name="Note 4 6 2 5" xfId="22870"/>
    <cellStyle name="Note 4 6 2 6" xfId="43662"/>
    <cellStyle name="Note 4 6 3" xfId="3581"/>
    <cellStyle name="Note 4 6 3 2" xfId="8837"/>
    <cellStyle name="Note 4 6 3 2 2" xfId="19105"/>
    <cellStyle name="Note 4 6 3 2 2 2" xfId="39634"/>
    <cellStyle name="Note 4 6 3 2 3" xfId="29369"/>
    <cellStyle name="Note 4 6 3 3" xfId="13849"/>
    <cellStyle name="Note 4 6 3 3 2" xfId="34378"/>
    <cellStyle name="Note 4 6 3 4" xfId="24113"/>
    <cellStyle name="Note 4 6 3 5" xfId="44905"/>
    <cellStyle name="Note 4 6 4" xfId="6349"/>
    <cellStyle name="Note 4 6 4 2" xfId="16617"/>
    <cellStyle name="Note 4 6 4 2 2" xfId="37146"/>
    <cellStyle name="Note 4 6 4 3" xfId="26881"/>
    <cellStyle name="Note 4 6 5" xfId="11361"/>
    <cellStyle name="Note 4 6 5 2" xfId="31890"/>
    <cellStyle name="Note 4 6 6" xfId="21625"/>
    <cellStyle name="Note 4 6 7" xfId="42417"/>
    <cellStyle name="Note 4 7" xfId="1342"/>
    <cellStyle name="Note 4 7 2" xfId="3831"/>
    <cellStyle name="Note 4 7 2 2" xfId="9087"/>
    <cellStyle name="Note 4 7 2 2 2" xfId="19355"/>
    <cellStyle name="Note 4 7 2 2 2 2" xfId="39884"/>
    <cellStyle name="Note 4 7 2 2 3" xfId="29619"/>
    <cellStyle name="Note 4 7 2 3" xfId="14099"/>
    <cellStyle name="Note 4 7 2 3 2" xfId="34628"/>
    <cellStyle name="Note 4 7 2 4" xfId="24363"/>
    <cellStyle name="Note 4 7 2 5" xfId="45155"/>
    <cellStyle name="Note 4 7 3" xfId="6599"/>
    <cellStyle name="Note 4 7 3 2" xfId="16867"/>
    <cellStyle name="Note 4 7 3 2 2" xfId="37396"/>
    <cellStyle name="Note 4 7 3 3" xfId="27131"/>
    <cellStyle name="Note 4 7 4" xfId="11611"/>
    <cellStyle name="Note 4 7 4 2" xfId="32140"/>
    <cellStyle name="Note 4 7 5" xfId="21875"/>
    <cellStyle name="Note 4 7 6" xfId="42667"/>
    <cellStyle name="Note 4 8" xfId="2586"/>
    <cellStyle name="Note 4 8 2" xfId="7842"/>
    <cellStyle name="Note 4 8 2 2" xfId="18110"/>
    <cellStyle name="Note 4 8 2 2 2" xfId="38639"/>
    <cellStyle name="Note 4 8 2 3" xfId="28374"/>
    <cellStyle name="Note 4 8 3" xfId="12854"/>
    <cellStyle name="Note 4 8 3 2" xfId="33383"/>
    <cellStyle name="Note 4 8 4" xfId="23118"/>
    <cellStyle name="Note 4 8 5" xfId="43910"/>
    <cellStyle name="Note 4 9" xfId="5354"/>
    <cellStyle name="Note 4 9 2" xfId="15622"/>
    <cellStyle name="Note 4 9 2 2" xfId="36151"/>
    <cellStyle name="Note 4 9 3" xfId="25886"/>
    <cellStyle name="Note 4 9 4" xfId="41422"/>
    <cellStyle name="Note 5" xfId="284"/>
    <cellStyle name="Note 5 10" xfId="20826"/>
    <cellStyle name="Note 5 11" xfId="41370"/>
    <cellStyle name="Note 5 2" xfId="536"/>
    <cellStyle name="Note 5 2 2" xfId="1037"/>
    <cellStyle name="Note 5 2 2 2" xfId="2286"/>
    <cellStyle name="Note 5 2 2 2 2" xfId="4774"/>
    <cellStyle name="Note 5 2 2 2 2 2" xfId="10030"/>
    <cellStyle name="Note 5 2 2 2 2 2 2" xfId="20298"/>
    <cellStyle name="Note 5 2 2 2 2 2 2 2" xfId="40827"/>
    <cellStyle name="Note 5 2 2 2 2 2 3" xfId="30562"/>
    <cellStyle name="Note 5 2 2 2 2 3" xfId="15042"/>
    <cellStyle name="Note 5 2 2 2 2 3 2" xfId="35571"/>
    <cellStyle name="Note 5 2 2 2 2 4" xfId="25306"/>
    <cellStyle name="Note 5 2 2 2 2 5" xfId="46098"/>
    <cellStyle name="Note 5 2 2 2 3" xfId="7542"/>
    <cellStyle name="Note 5 2 2 2 3 2" xfId="17810"/>
    <cellStyle name="Note 5 2 2 2 3 2 2" xfId="38339"/>
    <cellStyle name="Note 5 2 2 2 3 3" xfId="28074"/>
    <cellStyle name="Note 5 2 2 2 4" xfId="12554"/>
    <cellStyle name="Note 5 2 2 2 4 2" xfId="33083"/>
    <cellStyle name="Note 5 2 2 2 5" xfId="22818"/>
    <cellStyle name="Note 5 2 2 2 6" xfId="43610"/>
    <cellStyle name="Note 5 2 2 3" xfId="3529"/>
    <cellStyle name="Note 5 2 2 3 2" xfId="8785"/>
    <cellStyle name="Note 5 2 2 3 2 2" xfId="19053"/>
    <cellStyle name="Note 5 2 2 3 2 2 2" xfId="39582"/>
    <cellStyle name="Note 5 2 2 3 2 3" xfId="29317"/>
    <cellStyle name="Note 5 2 2 3 3" xfId="13797"/>
    <cellStyle name="Note 5 2 2 3 3 2" xfId="34326"/>
    <cellStyle name="Note 5 2 2 3 4" xfId="24061"/>
    <cellStyle name="Note 5 2 2 3 5" xfId="44853"/>
    <cellStyle name="Note 5 2 2 4" xfId="6297"/>
    <cellStyle name="Note 5 2 2 4 2" xfId="16565"/>
    <cellStyle name="Note 5 2 2 4 2 2" xfId="37094"/>
    <cellStyle name="Note 5 2 2 4 3" xfId="26829"/>
    <cellStyle name="Note 5 2 2 5" xfId="11309"/>
    <cellStyle name="Note 5 2 2 5 2" xfId="31838"/>
    <cellStyle name="Note 5 2 2 6" xfId="21573"/>
    <cellStyle name="Note 5 2 2 7" xfId="42365"/>
    <cellStyle name="Note 5 2 3" xfId="1787"/>
    <cellStyle name="Note 5 2 3 2" xfId="4276"/>
    <cellStyle name="Note 5 2 3 2 2" xfId="9532"/>
    <cellStyle name="Note 5 2 3 2 2 2" xfId="19800"/>
    <cellStyle name="Note 5 2 3 2 2 2 2" xfId="40329"/>
    <cellStyle name="Note 5 2 3 2 2 3" xfId="30064"/>
    <cellStyle name="Note 5 2 3 2 3" xfId="14544"/>
    <cellStyle name="Note 5 2 3 2 3 2" xfId="35073"/>
    <cellStyle name="Note 5 2 3 2 4" xfId="24808"/>
    <cellStyle name="Note 5 2 3 2 5" xfId="45600"/>
    <cellStyle name="Note 5 2 3 3" xfId="7044"/>
    <cellStyle name="Note 5 2 3 3 2" xfId="17312"/>
    <cellStyle name="Note 5 2 3 3 2 2" xfId="37841"/>
    <cellStyle name="Note 5 2 3 3 3" xfId="27576"/>
    <cellStyle name="Note 5 2 3 4" xfId="12056"/>
    <cellStyle name="Note 5 2 3 4 2" xfId="32585"/>
    <cellStyle name="Note 5 2 3 5" xfId="22320"/>
    <cellStyle name="Note 5 2 3 6" xfId="43112"/>
    <cellStyle name="Note 5 2 4" xfId="3031"/>
    <cellStyle name="Note 5 2 4 2" xfId="8287"/>
    <cellStyle name="Note 5 2 4 2 2" xfId="18555"/>
    <cellStyle name="Note 5 2 4 2 2 2" xfId="39084"/>
    <cellStyle name="Note 5 2 4 2 3" xfId="28819"/>
    <cellStyle name="Note 5 2 4 3" xfId="13299"/>
    <cellStyle name="Note 5 2 4 3 2" xfId="33828"/>
    <cellStyle name="Note 5 2 4 4" xfId="23563"/>
    <cellStyle name="Note 5 2 4 5" xfId="44355"/>
    <cellStyle name="Note 5 2 5" xfId="5799"/>
    <cellStyle name="Note 5 2 5 2" xfId="16067"/>
    <cellStyle name="Note 5 2 5 2 2" xfId="36596"/>
    <cellStyle name="Note 5 2 5 3" xfId="26331"/>
    <cellStyle name="Note 5 2 6" xfId="10811"/>
    <cellStyle name="Note 5 2 6 2" xfId="31340"/>
    <cellStyle name="Note 5 2 7" xfId="21075"/>
    <cellStyle name="Note 5 2 8" xfId="41867"/>
    <cellStyle name="Note 5 3" xfId="788"/>
    <cellStyle name="Note 5 3 2" xfId="2037"/>
    <cellStyle name="Note 5 3 2 2" xfId="4525"/>
    <cellStyle name="Note 5 3 2 2 2" xfId="9781"/>
    <cellStyle name="Note 5 3 2 2 2 2" xfId="20049"/>
    <cellStyle name="Note 5 3 2 2 2 2 2" xfId="40578"/>
    <cellStyle name="Note 5 3 2 2 2 3" xfId="30313"/>
    <cellStyle name="Note 5 3 2 2 3" xfId="14793"/>
    <cellStyle name="Note 5 3 2 2 3 2" xfId="35322"/>
    <cellStyle name="Note 5 3 2 2 4" xfId="25057"/>
    <cellStyle name="Note 5 3 2 2 5" xfId="45849"/>
    <cellStyle name="Note 5 3 2 3" xfId="7293"/>
    <cellStyle name="Note 5 3 2 3 2" xfId="17561"/>
    <cellStyle name="Note 5 3 2 3 2 2" xfId="38090"/>
    <cellStyle name="Note 5 3 2 3 3" xfId="27825"/>
    <cellStyle name="Note 5 3 2 4" xfId="12305"/>
    <cellStyle name="Note 5 3 2 4 2" xfId="32834"/>
    <cellStyle name="Note 5 3 2 5" xfId="22569"/>
    <cellStyle name="Note 5 3 2 6" xfId="43361"/>
    <cellStyle name="Note 5 3 3" xfId="3280"/>
    <cellStyle name="Note 5 3 3 2" xfId="8536"/>
    <cellStyle name="Note 5 3 3 2 2" xfId="18804"/>
    <cellStyle name="Note 5 3 3 2 2 2" xfId="39333"/>
    <cellStyle name="Note 5 3 3 2 3" xfId="29068"/>
    <cellStyle name="Note 5 3 3 3" xfId="13548"/>
    <cellStyle name="Note 5 3 3 3 2" xfId="34077"/>
    <cellStyle name="Note 5 3 3 4" xfId="23812"/>
    <cellStyle name="Note 5 3 3 5" xfId="44604"/>
    <cellStyle name="Note 5 3 4" xfId="6048"/>
    <cellStyle name="Note 5 3 4 2" xfId="16316"/>
    <cellStyle name="Note 5 3 4 2 2" xfId="36845"/>
    <cellStyle name="Note 5 3 4 3" xfId="26580"/>
    <cellStyle name="Note 5 3 5" xfId="11060"/>
    <cellStyle name="Note 5 3 5 2" xfId="31589"/>
    <cellStyle name="Note 5 3 6" xfId="21324"/>
    <cellStyle name="Note 5 3 7" xfId="42116"/>
    <cellStyle name="Note 5 4" xfId="1285"/>
    <cellStyle name="Note 5 4 2" xfId="2534"/>
    <cellStyle name="Note 5 4 2 2" xfId="5022"/>
    <cellStyle name="Note 5 4 2 2 2" xfId="10278"/>
    <cellStyle name="Note 5 4 2 2 2 2" xfId="20546"/>
    <cellStyle name="Note 5 4 2 2 2 2 2" xfId="41075"/>
    <cellStyle name="Note 5 4 2 2 2 3" xfId="30810"/>
    <cellStyle name="Note 5 4 2 2 3" xfId="15290"/>
    <cellStyle name="Note 5 4 2 2 3 2" xfId="35819"/>
    <cellStyle name="Note 5 4 2 2 4" xfId="25554"/>
    <cellStyle name="Note 5 4 2 2 5" xfId="46346"/>
    <cellStyle name="Note 5 4 2 3" xfId="7790"/>
    <cellStyle name="Note 5 4 2 3 2" xfId="18058"/>
    <cellStyle name="Note 5 4 2 3 2 2" xfId="38587"/>
    <cellStyle name="Note 5 4 2 3 3" xfId="28322"/>
    <cellStyle name="Note 5 4 2 4" xfId="12802"/>
    <cellStyle name="Note 5 4 2 4 2" xfId="33331"/>
    <cellStyle name="Note 5 4 2 5" xfId="23066"/>
    <cellStyle name="Note 5 4 2 6" xfId="43858"/>
    <cellStyle name="Note 5 4 3" xfId="3777"/>
    <cellStyle name="Note 5 4 3 2" xfId="9033"/>
    <cellStyle name="Note 5 4 3 2 2" xfId="19301"/>
    <cellStyle name="Note 5 4 3 2 2 2" xfId="39830"/>
    <cellStyle name="Note 5 4 3 2 3" xfId="29565"/>
    <cellStyle name="Note 5 4 3 3" xfId="14045"/>
    <cellStyle name="Note 5 4 3 3 2" xfId="34574"/>
    <cellStyle name="Note 5 4 3 4" xfId="24309"/>
    <cellStyle name="Note 5 4 3 5" xfId="45101"/>
    <cellStyle name="Note 5 4 4" xfId="6545"/>
    <cellStyle name="Note 5 4 4 2" xfId="16813"/>
    <cellStyle name="Note 5 4 4 2 2" xfId="37342"/>
    <cellStyle name="Note 5 4 4 3" xfId="27077"/>
    <cellStyle name="Note 5 4 5" xfId="11557"/>
    <cellStyle name="Note 5 4 5 2" xfId="32086"/>
    <cellStyle name="Note 5 4 6" xfId="21821"/>
    <cellStyle name="Note 5 4 7" xfId="42613"/>
    <cellStyle name="Note 5 5" xfId="1538"/>
    <cellStyle name="Note 5 5 2" xfId="4027"/>
    <cellStyle name="Note 5 5 2 2" xfId="9283"/>
    <cellStyle name="Note 5 5 2 2 2" xfId="19551"/>
    <cellStyle name="Note 5 5 2 2 2 2" xfId="40080"/>
    <cellStyle name="Note 5 5 2 2 3" xfId="29815"/>
    <cellStyle name="Note 5 5 2 3" xfId="14295"/>
    <cellStyle name="Note 5 5 2 3 2" xfId="34824"/>
    <cellStyle name="Note 5 5 2 4" xfId="24559"/>
    <cellStyle name="Note 5 5 2 5" xfId="45351"/>
    <cellStyle name="Note 5 5 3" xfId="6795"/>
    <cellStyle name="Note 5 5 3 2" xfId="17063"/>
    <cellStyle name="Note 5 5 3 2 2" xfId="37592"/>
    <cellStyle name="Note 5 5 3 3" xfId="27327"/>
    <cellStyle name="Note 5 5 4" xfId="11807"/>
    <cellStyle name="Note 5 5 4 2" xfId="32336"/>
    <cellStyle name="Note 5 5 5" xfId="22071"/>
    <cellStyle name="Note 5 5 6" xfId="42863"/>
    <cellStyle name="Note 5 6" xfId="2782"/>
    <cellStyle name="Note 5 6 2" xfId="8038"/>
    <cellStyle name="Note 5 6 2 2" xfId="18306"/>
    <cellStyle name="Note 5 6 2 2 2" xfId="38835"/>
    <cellStyle name="Note 5 6 2 3" xfId="28570"/>
    <cellStyle name="Note 5 6 3" xfId="13050"/>
    <cellStyle name="Note 5 6 3 2" xfId="33579"/>
    <cellStyle name="Note 5 6 4" xfId="23314"/>
    <cellStyle name="Note 5 6 5" xfId="44106"/>
    <cellStyle name="Note 5 7" xfId="5550"/>
    <cellStyle name="Note 5 7 2" xfId="15818"/>
    <cellStyle name="Note 5 7 2 2" xfId="36347"/>
    <cellStyle name="Note 5 7 3" xfId="26082"/>
    <cellStyle name="Note 5 7 4" xfId="41618"/>
    <cellStyle name="Note 5 8" xfId="5302"/>
    <cellStyle name="Note 5 8 2" xfId="15570"/>
    <cellStyle name="Note 5 8 2 2" xfId="36099"/>
    <cellStyle name="Note 5 8 3" xfId="25834"/>
    <cellStyle name="Note 5 9" xfId="10562"/>
    <cellStyle name="Note 5 9 2" xfId="31091"/>
    <cellStyle name="Note 6" xfId="5039"/>
    <cellStyle name="Note 6 2" xfId="10295"/>
    <cellStyle name="Note 6 2 2" xfId="20563"/>
    <cellStyle name="Note 6 2 2 2" xfId="41092"/>
    <cellStyle name="Note 6 2 3" xfId="30827"/>
    <cellStyle name="Note 6 3" xfId="15307"/>
    <cellStyle name="Note 6 3 2" xfId="35836"/>
    <cellStyle name="Note 6 4" xfId="25571"/>
    <cellStyle name="Note 6 5" xfId="46363"/>
    <cellStyle name="Note 7" xfId="5054"/>
    <cellStyle name="Note 7 2" xfId="10310"/>
    <cellStyle name="Note 7 2 2" xfId="20578"/>
    <cellStyle name="Note 7 2 2 2" xfId="41107"/>
    <cellStyle name="Note 7 2 3" xfId="30842"/>
    <cellStyle name="Note 7 3" xfId="15322"/>
    <cellStyle name="Note 7 3 2" xfId="35851"/>
    <cellStyle name="Note 7 4" xfId="25586"/>
    <cellStyle name="Note 7 5" xfId="46378"/>
    <cellStyle name="Note 8" xfId="41122"/>
    <cellStyle name="Output" xfId="10" builtinId="21" customBuiltin="1"/>
    <cellStyle name="Percent" xfId="46392" builtinId="5"/>
    <cellStyle name="Percent 10" xfId="46"/>
    <cellStyle name="Percent 2" xfId="47"/>
    <cellStyle name="Percent 2 2" xfId="73"/>
    <cellStyle name="Percent 3" xfId="72"/>
    <cellStyle name="Percent 4" xfId="119"/>
    <cellStyle name="Percent 5" xfId="101"/>
    <cellStyle name="Percent 5 10" xfId="10385"/>
    <cellStyle name="Percent 5 10 2" xfId="30914"/>
    <cellStyle name="Percent 5 11" xfId="20649"/>
    <cellStyle name="Percent 5 12" xfId="41193"/>
    <cellStyle name="Percent 5 2" xfId="223"/>
    <cellStyle name="Percent 5 2 10" xfId="20766"/>
    <cellStyle name="Percent 5 2 11" xfId="41310"/>
    <cellStyle name="Percent 5 2 2" xfId="476"/>
    <cellStyle name="Percent 5 2 2 2" xfId="977"/>
    <cellStyle name="Percent 5 2 2 2 2" xfId="2226"/>
    <cellStyle name="Percent 5 2 2 2 2 2" xfId="4714"/>
    <cellStyle name="Percent 5 2 2 2 2 2 2" xfId="9970"/>
    <cellStyle name="Percent 5 2 2 2 2 2 2 2" xfId="20238"/>
    <cellStyle name="Percent 5 2 2 2 2 2 2 2 2" xfId="40767"/>
    <cellStyle name="Percent 5 2 2 2 2 2 2 3" xfId="30502"/>
    <cellStyle name="Percent 5 2 2 2 2 2 3" xfId="14982"/>
    <cellStyle name="Percent 5 2 2 2 2 2 3 2" xfId="35511"/>
    <cellStyle name="Percent 5 2 2 2 2 2 4" xfId="25246"/>
    <cellStyle name="Percent 5 2 2 2 2 2 5" xfId="46038"/>
    <cellStyle name="Percent 5 2 2 2 2 3" xfId="7482"/>
    <cellStyle name="Percent 5 2 2 2 2 3 2" xfId="17750"/>
    <cellStyle name="Percent 5 2 2 2 2 3 2 2" xfId="38279"/>
    <cellStyle name="Percent 5 2 2 2 2 3 3" xfId="28014"/>
    <cellStyle name="Percent 5 2 2 2 2 4" xfId="12494"/>
    <cellStyle name="Percent 5 2 2 2 2 4 2" xfId="33023"/>
    <cellStyle name="Percent 5 2 2 2 2 5" xfId="22758"/>
    <cellStyle name="Percent 5 2 2 2 2 6" xfId="43550"/>
    <cellStyle name="Percent 5 2 2 2 3" xfId="3469"/>
    <cellStyle name="Percent 5 2 2 2 3 2" xfId="8725"/>
    <cellStyle name="Percent 5 2 2 2 3 2 2" xfId="18993"/>
    <cellStyle name="Percent 5 2 2 2 3 2 2 2" xfId="39522"/>
    <cellStyle name="Percent 5 2 2 2 3 2 3" xfId="29257"/>
    <cellStyle name="Percent 5 2 2 2 3 3" xfId="13737"/>
    <cellStyle name="Percent 5 2 2 2 3 3 2" xfId="34266"/>
    <cellStyle name="Percent 5 2 2 2 3 4" xfId="24001"/>
    <cellStyle name="Percent 5 2 2 2 3 5" xfId="44793"/>
    <cellStyle name="Percent 5 2 2 2 4" xfId="6237"/>
    <cellStyle name="Percent 5 2 2 2 4 2" xfId="16505"/>
    <cellStyle name="Percent 5 2 2 2 4 2 2" xfId="37034"/>
    <cellStyle name="Percent 5 2 2 2 4 3" xfId="26769"/>
    <cellStyle name="Percent 5 2 2 2 5" xfId="11249"/>
    <cellStyle name="Percent 5 2 2 2 5 2" xfId="31778"/>
    <cellStyle name="Percent 5 2 2 2 6" xfId="21513"/>
    <cellStyle name="Percent 5 2 2 2 7" xfId="42305"/>
    <cellStyle name="Percent 5 2 2 3" xfId="1727"/>
    <cellStyle name="Percent 5 2 2 3 2" xfId="4216"/>
    <cellStyle name="Percent 5 2 2 3 2 2" xfId="9472"/>
    <cellStyle name="Percent 5 2 2 3 2 2 2" xfId="19740"/>
    <cellStyle name="Percent 5 2 2 3 2 2 2 2" xfId="40269"/>
    <cellStyle name="Percent 5 2 2 3 2 2 3" xfId="30004"/>
    <cellStyle name="Percent 5 2 2 3 2 3" xfId="14484"/>
    <cellStyle name="Percent 5 2 2 3 2 3 2" xfId="35013"/>
    <cellStyle name="Percent 5 2 2 3 2 4" xfId="24748"/>
    <cellStyle name="Percent 5 2 2 3 2 5" xfId="45540"/>
    <cellStyle name="Percent 5 2 2 3 3" xfId="6984"/>
    <cellStyle name="Percent 5 2 2 3 3 2" xfId="17252"/>
    <cellStyle name="Percent 5 2 2 3 3 2 2" xfId="37781"/>
    <cellStyle name="Percent 5 2 2 3 3 3" xfId="27516"/>
    <cellStyle name="Percent 5 2 2 3 4" xfId="11996"/>
    <cellStyle name="Percent 5 2 2 3 4 2" xfId="32525"/>
    <cellStyle name="Percent 5 2 2 3 5" xfId="22260"/>
    <cellStyle name="Percent 5 2 2 3 6" xfId="43052"/>
    <cellStyle name="Percent 5 2 2 4" xfId="2971"/>
    <cellStyle name="Percent 5 2 2 4 2" xfId="8227"/>
    <cellStyle name="Percent 5 2 2 4 2 2" xfId="18495"/>
    <cellStyle name="Percent 5 2 2 4 2 2 2" xfId="39024"/>
    <cellStyle name="Percent 5 2 2 4 2 3" xfId="28759"/>
    <cellStyle name="Percent 5 2 2 4 3" xfId="13239"/>
    <cellStyle name="Percent 5 2 2 4 3 2" xfId="33768"/>
    <cellStyle name="Percent 5 2 2 4 4" xfId="23503"/>
    <cellStyle name="Percent 5 2 2 4 5" xfId="44295"/>
    <cellStyle name="Percent 5 2 2 5" xfId="5739"/>
    <cellStyle name="Percent 5 2 2 5 2" xfId="16007"/>
    <cellStyle name="Percent 5 2 2 5 2 2" xfId="36536"/>
    <cellStyle name="Percent 5 2 2 5 3" xfId="26271"/>
    <cellStyle name="Percent 5 2 2 6" xfId="10751"/>
    <cellStyle name="Percent 5 2 2 6 2" xfId="31280"/>
    <cellStyle name="Percent 5 2 2 7" xfId="21015"/>
    <cellStyle name="Percent 5 2 2 8" xfId="41807"/>
    <cellStyle name="Percent 5 2 3" xfId="728"/>
    <cellStyle name="Percent 5 2 3 2" xfId="1977"/>
    <cellStyle name="Percent 5 2 3 2 2" xfId="4465"/>
    <cellStyle name="Percent 5 2 3 2 2 2" xfId="9721"/>
    <cellStyle name="Percent 5 2 3 2 2 2 2" xfId="19989"/>
    <cellStyle name="Percent 5 2 3 2 2 2 2 2" xfId="40518"/>
    <cellStyle name="Percent 5 2 3 2 2 2 3" xfId="30253"/>
    <cellStyle name="Percent 5 2 3 2 2 3" xfId="14733"/>
    <cellStyle name="Percent 5 2 3 2 2 3 2" xfId="35262"/>
    <cellStyle name="Percent 5 2 3 2 2 4" xfId="24997"/>
    <cellStyle name="Percent 5 2 3 2 2 5" xfId="45789"/>
    <cellStyle name="Percent 5 2 3 2 3" xfId="7233"/>
    <cellStyle name="Percent 5 2 3 2 3 2" xfId="17501"/>
    <cellStyle name="Percent 5 2 3 2 3 2 2" xfId="38030"/>
    <cellStyle name="Percent 5 2 3 2 3 3" xfId="27765"/>
    <cellStyle name="Percent 5 2 3 2 4" xfId="12245"/>
    <cellStyle name="Percent 5 2 3 2 4 2" xfId="32774"/>
    <cellStyle name="Percent 5 2 3 2 5" xfId="22509"/>
    <cellStyle name="Percent 5 2 3 2 6" xfId="43301"/>
    <cellStyle name="Percent 5 2 3 3" xfId="3220"/>
    <cellStyle name="Percent 5 2 3 3 2" xfId="8476"/>
    <cellStyle name="Percent 5 2 3 3 2 2" xfId="18744"/>
    <cellStyle name="Percent 5 2 3 3 2 2 2" xfId="39273"/>
    <cellStyle name="Percent 5 2 3 3 2 3" xfId="29008"/>
    <cellStyle name="Percent 5 2 3 3 3" xfId="13488"/>
    <cellStyle name="Percent 5 2 3 3 3 2" xfId="34017"/>
    <cellStyle name="Percent 5 2 3 3 4" xfId="23752"/>
    <cellStyle name="Percent 5 2 3 3 5" xfId="44544"/>
    <cellStyle name="Percent 5 2 3 4" xfId="5988"/>
    <cellStyle name="Percent 5 2 3 4 2" xfId="16256"/>
    <cellStyle name="Percent 5 2 3 4 2 2" xfId="36785"/>
    <cellStyle name="Percent 5 2 3 4 3" xfId="26520"/>
    <cellStyle name="Percent 5 2 3 5" xfId="11000"/>
    <cellStyle name="Percent 5 2 3 5 2" xfId="31529"/>
    <cellStyle name="Percent 5 2 3 6" xfId="21264"/>
    <cellStyle name="Percent 5 2 3 7" xfId="42056"/>
    <cellStyle name="Percent 5 2 4" xfId="1225"/>
    <cellStyle name="Percent 5 2 4 2" xfId="2474"/>
    <cellStyle name="Percent 5 2 4 2 2" xfId="4962"/>
    <cellStyle name="Percent 5 2 4 2 2 2" xfId="10218"/>
    <cellStyle name="Percent 5 2 4 2 2 2 2" xfId="20486"/>
    <cellStyle name="Percent 5 2 4 2 2 2 2 2" xfId="41015"/>
    <cellStyle name="Percent 5 2 4 2 2 2 3" xfId="30750"/>
    <cellStyle name="Percent 5 2 4 2 2 3" xfId="15230"/>
    <cellStyle name="Percent 5 2 4 2 2 3 2" xfId="35759"/>
    <cellStyle name="Percent 5 2 4 2 2 4" xfId="25494"/>
    <cellStyle name="Percent 5 2 4 2 2 5" xfId="46286"/>
    <cellStyle name="Percent 5 2 4 2 3" xfId="7730"/>
    <cellStyle name="Percent 5 2 4 2 3 2" xfId="17998"/>
    <cellStyle name="Percent 5 2 4 2 3 2 2" xfId="38527"/>
    <cellStyle name="Percent 5 2 4 2 3 3" xfId="28262"/>
    <cellStyle name="Percent 5 2 4 2 4" xfId="12742"/>
    <cellStyle name="Percent 5 2 4 2 4 2" xfId="33271"/>
    <cellStyle name="Percent 5 2 4 2 5" xfId="23006"/>
    <cellStyle name="Percent 5 2 4 2 6" xfId="43798"/>
    <cellStyle name="Percent 5 2 4 3" xfId="3717"/>
    <cellStyle name="Percent 5 2 4 3 2" xfId="8973"/>
    <cellStyle name="Percent 5 2 4 3 2 2" xfId="19241"/>
    <cellStyle name="Percent 5 2 4 3 2 2 2" xfId="39770"/>
    <cellStyle name="Percent 5 2 4 3 2 3" xfId="29505"/>
    <cellStyle name="Percent 5 2 4 3 3" xfId="13985"/>
    <cellStyle name="Percent 5 2 4 3 3 2" xfId="34514"/>
    <cellStyle name="Percent 5 2 4 3 4" xfId="24249"/>
    <cellStyle name="Percent 5 2 4 3 5" xfId="45041"/>
    <cellStyle name="Percent 5 2 4 4" xfId="6485"/>
    <cellStyle name="Percent 5 2 4 4 2" xfId="16753"/>
    <cellStyle name="Percent 5 2 4 4 2 2" xfId="37282"/>
    <cellStyle name="Percent 5 2 4 4 3" xfId="27017"/>
    <cellStyle name="Percent 5 2 4 5" xfId="11497"/>
    <cellStyle name="Percent 5 2 4 5 2" xfId="32026"/>
    <cellStyle name="Percent 5 2 4 6" xfId="21761"/>
    <cellStyle name="Percent 5 2 4 7" xfId="42553"/>
    <cellStyle name="Percent 5 2 5" xfId="1478"/>
    <cellStyle name="Percent 5 2 5 2" xfId="3967"/>
    <cellStyle name="Percent 5 2 5 2 2" xfId="9223"/>
    <cellStyle name="Percent 5 2 5 2 2 2" xfId="19491"/>
    <cellStyle name="Percent 5 2 5 2 2 2 2" xfId="40020"/>
    <cellStyle name="Percent 5 2 5 2 2 3" xfId="29755"/>
    <cellStyle name="Percent 5 2 5 2 3" xfId="14235"/>
    <cellStyle name="Percent 5 2 5 2 3 2" xfId="34764"/>
    <cellStyle name="Percent 5 2 5 2 4" xfId="24499"/>
    <cellStyle name="Percent 5 2 5 2 5" xfId="45291"/>
    <cellStyle name="Percent 5 2 5 3" xfId="6735"/>
    <cellStyle name="Percent 5 2 5 3 2" xfId="17003"/>
    <cellStyle name="Percent 5 2 5 3 2 2" xfId="37532"/>
    <cellStyle name="Percent 5 2 5 3 3" xfId="27267"/>
    <cellStyle name="Percent 5 2 5 4" xfId="11747"/>
    <cellStyle name="Percent 5 2 5 4 2" xfId="32276"/>
    <cellStyle name="Percent 5 2 5 5" xfId="22011"/>
    <cellStyle name="Percent 5 2 5 6" xfId="42803"/>
    <cellStyle name="Percent 5 2 6" xfId="2722"/>
    <cellStyle name="Percent 5 2 6 2" xfId="7978"/>
    <cellStyle name="Percent 5 2 6 2 2" xfId="18246"/>
    <cellStyle name="Percent 5 2 6 2 2 2" xfId="38775"/>
    <cellStyle name="Percent 5 2 6 2 3" xfId="28510"/>
    <cellStyle name="Percent 5 2 6 3" xfId="12990"/>
    <cellStyle name="Percent 5 2 6 3 2" xfId="33519"/>
    <cellStyle name="Percent 5 2 6 4" xfId="23254"/>
    <cellStyle name="Percent 5 2 6 5" xfId="44046"/>
    <cellStyle name="Percent 5 2 7" xfId="5490"/>
    <cellStyle name="Percent 5 2 7 2" xfId="15758"/>
    <cellStyle name="Percent 5 2 7 2 2" xfId="36287"/>
    <cellStyle name="Percent 5 2 7 3" xfId="26022"/>
    <cellStyle name="Percent 5 2 7 4" xfId="41558"/>
    <cellStyle name="Percent 5 2 8" xfId="5242"/>
    <cellStyle name="Percent 5 2 8 2" xfId="15510"/>
    <cellStyle name="Percent 5 2 8 2 2" xfId="36039"/>
    <cellStyle name="Percent 5 2 8 3" xfId="25774"/>
    <cellStyle name="Percent 5 2 9" xfId="10502"/>
    <cellStyle name="Percent 5 2 9 2" xfId="31031"/>
    <cellStyle name="Percent 5 3" xfId="359"/>
    <cellStyle name="Percent 5 3 2" xfId="860"/>
    <cellStyle name="Percent 5 3 2 2" xfId="2109"/>
    <cellStyle name="Percent 5 3 2 2 2" xfId="4597"/>
    <cellStyle name="Percent 5 3 2 2 2 2" xfId="9853"/>
    <cellStyle name="Percent 5 3 2 2 2 2 2" xfId="20121"/>
    <cellStyle name="Percent 5 3 2 2 2 2 2 2" xfId="40650"/>
    <cellStyle name="Percent 5 3 2 2 2 2 3" xfId="30385"/>
    <cellStyle name="Percent 5 3 2 2 2 3" xfId="14865"/>
    <cellStyle name="Percent 5 3 2 2 2 3 2" xfId="35394"/>
    <cellStyle name="Percent 5 3 2 2 2 4" xfId="25129"/>
    <cellStyle name="Percent 5 3 2 2 2 5" xfId="45921"/>
    <cellStyle name="Percent 5 3 2 2 3" xfId="7365"/>
    <cellStyle name="Percent 5 3 2 2 3 2" xfId="17633"/>
    <cellStyle name="Percent 5 3 2 2 3 2 2" xfId="38162"/>
    <cellStyle name="Percent 5 3 2 2 3 3" xfId="27897"/>
    <cellStyle name="Percent 5 3 2 2 4" xfId="12377"/>
    <cellStyle name="Percent 5 3 2 2 4 2" xfId="32906"/>
    <cellStyle name="Percent 5 3 2 2 5" xfId="22641"/>
    <cellStyle name="Percent 5 3 2 2 6" xfId="43433"/>
    <cellStyle name="Percent 5 3 2 3" xfId="3352"/>
    <cellStyle name="Percent 5 3 2 3 2" xfId="8608"/>
    <cellStyle name="Percent 5 3 2 3 2 2" xfId="18876"/>
    <cellStyle name="Percent 5 3 2 3 2 2 2" xfId="39405"/>
    <cellStyle name="Percent 5 3 2 3 2 3" xfId="29140"/>
    <cellStyle name="Percent 5 3 2 3 3" xfId="13620"/>
    <cellStyle name="Percent 5 3 2 3 3 2" xfId="34149"/>
    <cellStyle name="Percent 5 3 2 3 4" xfId="23884"/>
    <cellStyle name="Percent 5 3 2 3 5" xfId="44676"/>
    <cellStyle name="Percent 5 3 2 4" xfId="6120"/>
    <cellStyle name="Percent 5 3 2 4 2" xfId="16388"/>
    <cellStyle name="Percent 5 3 2 4 2 2" xfId="36917"/>
    <cellStyle name="Percent 5 3 2 4 3" xfId="26652"/>
    <cellStyle name="Percent 5 3 2 5" xfId="11132"/>
    <cellStyle name="Percent 5 3 2 5 2" xfId="31661"/>
    <cellStyle name="Percent 5 3 2 6" xfId="21396"/>
    <cellStyle name="Percent 5 3 2 7" xfId="42188"/>
    <cellStyle name="Percent 5 3 3" xfId="1610"/>
    <cellStyle name="Percent 5 3 3 2" xfId="4099"/>
    <cellStyle name="Percent 5 3 3 2 2" xfId="9355"/>
    <cellStyle name="Percent 5 3 3 2 2 2" xfId="19623"/>
    <cellStyle name="Percent 5 3 3 2 2 2 2" xfId="40152"/>
    <cellStyle name="Percent 5 3 3 2 2 3" xfId="29887"/>
    <cellStyle name="Percent 5 3 3 2 3" xfId="14367"/>
    <cellStyle name="Percent 5 3 3 2 3 2" xfId="34896"/>
    <cellStyle name="Percent 5 3 3 2 4" xfId="24631"/>
    <cellStyle name="Percent 5 3 3 2 5" xfId="45423"/>
    <cellStyle name="Percent 5 3 3 3" xfId="6867"/>
    <cellStyle name="Percent 5 3 3 3 2" xfId="17135"/>
    <cellStyle name="Percent 5 3 3 3 2 2" xfId="37664"/>
    <cellStyle name="Percent 5 3 3 3 3" xfId="27399"/>
    <cellStyle name="Percent 5 3 3 4" xfId="11879"/>
    <cellStyle name="Percent 5 3 3 4 2" xfId="32408"/>
    <cellStyle name="Percent 5 3 3 5" xfId="22143"/>
    <cellStyle name="Percent 5 3 3 6" xfId="42935"/>
    <cellStyle name="Percent 5 3 4" xfId="2854"/>
    <cellStyle name="Percent 5 3 4 2" xfId="8110"/>
    <cellStyle name="Percent 5 3 4 2 2" xfId="18378"/>
    <cellStyle name="Percent 5 3 4 2 2 2" xfId="38907"/>
    <cellStyle name="Percent 5 3 4 2 3" xfId="28642"/>
    <cellStyle name="Percent 5 3 4 3" xfId="13122"/>
    <cellStyle name="Percent 5 3 4 3 2" xfId="33651"/>
    <cellStyle name="Percent 5 3 4 4" xfId="23386"/>
    <cellStyle name="Percent 5 3 4 5" xfId="44178"/>
    <cellStyle name="Percent 5 3 5" xfId="5622"/>
    <cellStyle name="Percent 5 3 5 2" xfId="15890"/>
    <cellStyle name="Percent 5 3 5 2 2" xfId="36419"/>
    <cellStyle name="Percent 5 3 5 3" xfId="26154"/>
    <cellStyle name="Percent 5 3 6" xfId="10634"/>
    <cellStyle name="Percent 5 3 6 2" xfId="31163"/>
    <cellStyle name="Percent 5 3 7" xfId="20898"/>
    <cellStyle name="Percent 5 3 8" xfId="41690"/>
    <cellStyle name="Percent 5 4" xfId="611"/>
    <cellStyle name="Percent 5 4 2" xfId="1860"/>
    <cellStyle name="Percent 5 4 2 2" xfId="4348"/>
    <cellStyle name="Percent 5 4 2 2 2" xfId="9604"/>
    <cellStyle name="Percent 5 4 2 2 2 2" xfId="19872"/>
    <cellStyle name="Percent 5 4 2 2 2 2 2" xfId="40401"/>
    <cellStyle name="Percent 5 4 2 2 2 3" xfId="30136"/>
    <cellStyle name="Percent 5 4 2 2 3" xfId="14616"/>
    <cellStyle name="Percent 5 4 2 2 3 2" xfId="35145"/>
    <cellStyle name="Percent 5 4 2 2 4" xfId="24880"/>
    <cellStyle name="Percent 5 4 2 2 5" xfId="45672"/>
    <cellStyle name="Percent 5 4 2 3" xfId="7116"/>
    <cellStyle name="Percent 5 4 2 3 2" xfId="17384"/>
    <cellStyle name="Percent 5 4 2 3 2 2" xfId="37913"/>
    <cellStyle name="Percent 5 4 2 3 3" xfId="27648"/>
    <cellStyle name="Percent 5 4 2 4" xfId="12128"/>
    <cellStyle name="Percent 5 4 2 4 2" xfId="32657"/>
    <cellStyle name="Percent 5 4 2 5" xfId="22392"/>
    <cellStyle name="Percent 5 4 2 6" xfId="43184"/>
    <cellStyle name="Percent 5 4 3" xfId="3103"/>
    <cellStyle name="Percent 5 4 3 2" xfId="8359"/>
    <cellStyle name="Percent 5 4 3 2 2" xfId="18627"/>
    <cellStyle name="Percent 5 4 3 2 2 2" xfId="39156"/>
    <cellStyle name="Percent 5 4 3 2 3" xfId="28891"/>
    <cellStyle name="Percent 5 4 3 3" xfId="13371"/>
    <cellStyle name="Percent 5 4 3 3 2" xfId="33900"/>
    <cellStyle name="Percent 5 4 3 4" xfId="23635"/>
    <cellStyle name="Percent 5 4 3 5" xfId="44427"/>
    <cellStyle name="Percent 5 4 4" xfId="5871"/>
    <cellStyle name="Percent 5 4 4 2" xfId="16139"/>
    <cellStyle name="Percent 5 4 4 2 2" xfId="36668"/>
    <cellStyle name="Percent 5 4 4 3" xfId="26403"/>
    <cellStyle name="Percent 5 4 5" xfId="10883"/>
    <cellStyle name="Percent 5 4 5 2" xfId="31412"/>
    <cellStyle name="Percent 5 4 6" xfId="21147"/>
    <cellStyle name="Percent 5 4 7" xfId="41939"/>
    <cellStyle name="Percent 5 5" xfId="1108"/>
    <cellStyle name="Percent 5 5 2" xfId="2357"/>
    <cellStyle name="Percent 5 5 2 2" xfId="4845"/>
    <cellStyle name="Percent 5 5 2 2 2" xfId="10101"/>
    <cellStyle name="Percent 5 5 2 2 2 2" xfId="20369"/>
    <cellStyle name="Percent 5 5 2 2 2 2 2" xfId="40898"/>
    <cellStyle name="Percent 5 5 2 2 2 3" xfId="30633"/>
    <cellStyle name="Percent 5 5 2 2 3" xfId="15113"/>
    <cellStyle name="Percent 5 5 2 2 3 2" xfId="35642"/>
    <cellStyle name="Percent 5 5 2 2 4" xfId="25377"/>
    <cellStyle name="Percent 5 5 2 2 5" xfId="46169"/>
    <cellStyle name="Percent 5 5 2 3" xfId="7613"/>
    <cellStyle name="Percent 5 5 2 3 2" xfId="17881"/>
    <cellStyle name="Percent 5 5 2 3 2 2" xfId="38410"/>
    <cellStyle name="Percent 5 5 2 3 3" xfId="28145"/>
    <cellStyle name="Percent 5 5 2 4" xfId="12625"/>
    <cellStyle name="Percent 5 5 2 4 2" xfId="33154"/>
    <cellStyle name="Percent 5 5 2 5" xfId="22889"/>
    <cellStyle name="Percent 5 5 2 6" xfId="43681"/>
    <cellStyle name="Percent 5 5 3" xfId="3600"/>
    <cellStyle name="Percent 5 5 3 2" xfId="8856"/>
    <cellStyle name="Percent 5 5 3 2 2" xfId="19124"/>
    <cellStyle name="Percent 5 5 3 2 2 2" xfId="39653"/>
    <cellStyle name="Percent 5 5 3 2 3" xfId="29388"/>
    <cellStyle name="Percent 5 5 3 3" xfId="13868"/>
    <cellStyle name="Percent 5 5 3 3 2" xfId="34397"/>
    <cellStyle name="Percent 5 5 3 4" xfId="24132"/>
    <cellStyle name="Percent 5 5 3 5" xfId="44924"/>
    <cellStyle name="Percent 5 5 4" xfId="6368"/>
    <cellStyle name="Percent 5 5 4 2" xfId="16636"/>
    <cellStyle name="Percent 5 5 4 2 2" xfId="37165"/>
    <cellStyle name="Percent 5 5 4 3" xfId="26900"/>
    <cellStyle name="Percent 5 5 5" xfId="11380"/>
    <cellStyle name="Percent 5 5 5 2" xfId="31909"/>
    <cellStyle name="Percent 5 5 6" xfId="21644"/>
    <cellStyle name="Percent 5 5 7" xfId="42436"/>
    <cellStyle name="Percent 5 6" xfId="1361"/>
    <cellStyle name="Percent 5 6 2" xfId="3850"/>
    <cellStyle name="Percent 5 6 2 2" xfId="9106"/>
    <cellStyle name="Percent 5 6 2 2 2" xfId="19374"/>
    <cellStyle name="Percent 5 6 2 2 2 2" xfId="39903"/>
    <cellStyle name="Percent 5 6 2 2 3" xfId="29638"/>
    <cellStyle name="Percent 5 6 2 3" xfId="14118"/>
    <cellStyle name="Percent 5 6 2 3 2" xfId="34647"/>
    <cellStyle name="Percent 5 6 2 4" xfId="24382"/>
    <cellStyle name="Percent 5 6 2 5" xfId="45174"/>
    <cellStyle name="Percent 5 6 3" xfId="6618"/>
    <cellStyle name="Percent 5 6 3 2" xfId="16886"/>
    <cellStyle name="Percent 5 6 3 2 2" xfId="37415"/>
    <cellStyle name="Percent 5 6 3 3" xfId="27150"/>
    <cellStyle name="Percent 5 6 4" xfId="11630"/>
    <cellStyle name="Percent 5 6 4 2" xfId="32159"/>
    <cellStyle name="Percent 5 6 5" xfId="21894"/>
    <cellStyle name="Percent 5 6 6" xfId="42686"/>
    <cellStyle name="Percent 5 7" xfId="2605"/>
    <cellStyle name="Percent 5 7 2" xfId="7861"/>
    <cellStyle name="Percent 5 7 2 2" xfId="18129"/>
    <cellStyle name="Percent 5 7 2 2 2" xfId="38658"/>
    <cellStyle name="Percent 5 7 2 3" xfId="28393"/>
    <cellStyle name="Percent 5 7 3" xfId="12873"/>
    <cellStyle name="Percent 5 7 3 2" xfId="33402"/>
    <cellStyle name="Percent 5 7 4" xfId="23137"/>
    <cellStyle name="Percent 5 7 5" xfId="43929"/>
    <cellStyle name="Percent 5 8" xfId="5373"/>
    <cellStyle name="Percent 5 8 2" xfId="15641"/>
    <cellStyle name="Percent 5 8 2 2" xfId="36170"/>
    <cellStyle name="Percent 5 8 3" xfId="25905"/>
    <cellStyle name="Percent 5 8 4" xfId="41441"/>
    <cellStyle name="Percent 5 9" xfId="5125"/>
    <cellStyle name="Percent 5 9 2" xfId="15393"/>
    <cellStyle name="Percent 5 9 2 2" xfId="35922"/>
    <cellStyle name="Percent 5 9 3" xfId="25657"/>
    <cellStyle name="Percent 6" xfId="313"/>
    <cellStyle name="Percent 7" xfId="565"/>
    <cellStyle name="Percent 8" xfId="1315"/>
    <cellStyle name="Percent 9" xfId="10339"/>
    <cellStyle name="Title" xfId="1" builtinId="15" customBuiltin="1"/>
    <cellStyle name="Title 2" xfId="75"/>
    <cellStyle name="Title 2 2" xfId="79"/>
    <cellStyle name="Total" xfId="16"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20</xdr:col>
      <xdr:colOff>465144</xdr:colOff>
      <xdr:row>19</xdr:row>
      <xdr:rowOff>66215</xdr:rowOff>
    </xdr:to>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0" y="0"/>
          <a:ext cx="12657144" cy="368571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mailto:rrdesoto@gmail.com" TargetMode="External"/><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3.bin"/><Relationship Id="rId1" Type="http://schemas.openxmlformats.org/officeDocument/2006/relationships/hyperlink" Target="mailto:rrdesoto@gmail.com" TargetMode="External"/><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printerSettings" Target="../printerSettings/printerSettings5.bin"/><Relationship Id="rId1" Type="http://schemas.openxmlformats.org/officeDocument/2006/relationships/hyperlink" Target="mailto:rrdesoto@gmail.com" TargetMode="External"/><Relationship Id="rId4" Type="http://schemas.openxmlformats.org/officeDocument/2006/relationships/comments" Target="../comments4.xm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mailto:rrdesoto@gmail.com"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31"/>
  <sheetViews>
    <sheetView workbookViewId="0">
      <pane xSplit="1" ySplit="5" topLeftCell="B6" activePane="bottomRight" state="frozen"/>
      <selection pane="topRight" activeCell="B1" sqref="B1"/>
      <selection pane="bottomLeft" activeCell="A5" sqref="A5"/>
      <selection pane="bottomRight"/>
    </sheetView>
  </sheetViews>
  <sheetFormatPr defaultColWidth="8.85546875" defaultRowHeight="15" x14ac:dyDescent="0.25"/>
  <cols>
    <col min="1" max="1" width="22" style="9" bestFit="1" customWidth="1"/>
    <col min="2" max="2" width="27.28515625" style="9" customWidth="1"/>
    <col min="3" max="3" width="10.42578125" style="13" bestFit="1" customWidth="1"/>
    <col min="4" max="4" width="17.42578125" style="14" bestFit="1" customWidth="1"/>
    <col min="5" max="5" width="6.5703125" style="9" bestFit="1" customWidth="1"/>
    <col min="6" max="6" width="5.42578125" style="9" bestFit="1" customWidth="1"/>
    <col min="7" max="7" width="29.28515625" style="38" hidden="1" customWidth="1"/>
    <col min="8" max="9" width="8.5703125" style="9" bestFit="1" customWidth="1"/>
    <col min="10" max="16384" width="8.85546875" style="9"/>
  </cols>
  <sheetData>
    <row r="1" spans="1:9" x14ac:dyDescent="0.25">
      <c r="A1" s="60" t="s">
        <v>2115</v>
      </c>
    </row>
    <row r="3" spans="1:9" x14ac:dyDescent="0.25">
      <c r="A3" s="29" t="s">
        <v>0</v>
      </c>
    </row>
    <row r="4" spans="1:9" ht="15.75" thickBot="1" x14ac:dyDescent="0.3">
      <c r="A4" s="9" t="s">
        <v>1072</v>
      </c>
    </row>
    <row r="5" spans="1:9" s="31" customFormat="1" ht="20.25" customHeight="1" thickBot="1" x14ac:dyDescent="0.3">
      <c r="A5" s="41" t="s">
        <v>1</v>
      </c>
      <c r="B5" s="42" t="s">
        <v>2</v>
      </c>
      <c r="C5" s="43" t="s">
        <v>3</v>
      </c>
      <c r="D5" s="44" t="s">
        <v>4</v>
      </c>
      <c r="E5" s="45" t="s">
        <v>5</v>
      </c>
      <c r="F5" s="45" t="s">
        <v>6</v>
      </c>
      <c r="G5" s="46" t="s">
        <v>1024</v>
      </c>
      <c r="H5" s="47" t="s">
        <v>1032</v>
      </c>
      <c r="I5" s="48" t="s">
        <v>1033</v>
      </c>
    </row>
    <row r="6" spans="1:9" x14ac:dyDescent="0.25">
      <c r="A6" s="9" t="s">
        <v>1054</v>
      </c>
      <c r="B6" s="9" t="s">
        <v>2076</v>
      </c>
      <c r="C6" s="13">
        <v>57252</v>
      </c>
      <c r="D6" s="14">
        <v>-8188128.71</v>
      </c>
      <c r="E6" s="9" t="s">
        <v>1025</v>
      </c>
      <c r="F6" s="39">
        <v>0.95</v>
      </c>
      <c r="H6" s="32">
        <f>C6*F6</f>
        <v>54389.399999999994</v>
      </c>
      <c r="I6" s="32">
        <f>C6-H6</f>
        <v>2862.6000000000058</v>
      </c>
    </row>
    <row r="7" spans="1:9" x14ac:dyDescent="0.25">
      <c r="A7" s="9" t="s">
        <v>1055</v>
      </c>
      <c r="B7" s="9" t="s">
        <v>2077</v>
      </c>
      <c r="C7" s="13">
        <v>37718</v>
      </c>
      <c r="D7" s="14">
        <v>-6849804.2999999998</v>
      </c>
      <c r="E7" s="9" t="s">
        <v>1025</v>
      </c>
      <c r="F7" s="39">
        <v>0.95</v>
      </c>
      <c r="H7" s="32">
        <f t="shared" ref="H7:H24" si="0">C7*F7</f>
        <v>35832.1</v>
      </c>
      <c r="I7" s="32">
        <f t="shared" ref="I7:I24" si="1">C7-H7</f>
        <v>1885.9000000000015</v>
      </c>
    </row>
    <row r="8" spans="1:9" x14ac:dyDescent="0.25">
      <c r="A8" s="9" t="s">
        <v>1056</v>
      </c>
      <c r="B8" s="9" t="s">
        <v>2078</v>
      </c>
      <c r="C8" s="13">
        <v>9285</v>
      </c>
      <c r="D8" s="14">
        <v>-1352079.26</v>
      </c>
      <c r="E8" s="9" t="s">
        <v>1025</v>
      </c>
      <c r="F8" s="39">
        <v>1</v>
      </c>
      <c r="H8" s="32">
        <f t="shared" si="0"/>
        <v>9285</v>
      </c>
      <c r="I8" s="32">
        <f t="shared" si="1"/>
        <v>0</v>
      </c>
    </row>
    <row r="9" spans="1:9" x14ac:dyDescent="0.25">
      <c r="A9" s="9" t="s">
        <v>1057</v>
      </c>
      <c r="B9" s="9" t="s">
        <v>2079</v>
      </c>
      <c r="C9" s="13">
        <v>1904</v>
      </c>
      <c r="D9" s="14">
        <v>-634931.43000000005</v>
      </c>
      <c r="E9" s="9" t="s">
        <v>1026</v>
      </c>
      <c r="G9" s="38" t="s">
        <v>1027</v>
      </c>
      <c r="H9" s="32">
        <f t="shared" si="0"/>
        <v>0</v>
      </c>
      <c r="I9" s="32">
        <f t="shared" si="1"/>
        <v>1904</v>
      </c>
    </row>
    <row r="10" spans="1:9" x14ac:dyDescent="0.25">
      <c r="A10" s="9" t="s">
        <v>1058</v>
      </c>
      <c r="B10" s="9" t="s">
        <v>2080</v>
      </c>
      <c r="C10" s="13">
        <v>2338</v>
      </c>
      <c r="D10" s="14">
        <v>-468694.1</v>
      </c>
      <c r="E10" s="9" t="s">
        <v>1026</v>
      </c>
      <c r="G10" s="38" t="s">
        <v>1027</v>
      </c>
      <c r="H10" s="32">
        <f t="shared" si="0"/>
        <v>0</v>
      </c>
      <c r="I10" s="32">
        <f t="shared" si="1"/>
        <v>2338</v>
      </c>
    </row>
    <row r="11" spans="1:9" x14ac:dyDescent="0.25">
      <c r="A11" s="9" t="s">
        <v>1059</v>
      </c>
      <c r="B11" s="9" t="s">
        <v>2081</v>
      </c>
      <c r="C11" s="13">
        <v>21250</v>
      </c>
      <c r="D11" s="14">
        <v>-2787826.16</v>
      </c>
      <c r="E11" s="9" t="s">
        <v>1026</v>
      </c>
      <c r="F11" s="39">
        <v>1</v>
      </c>
      <c r="H11" s="32">
        <f t="shared" si="0"/>
        <v>21250</v>
      </c>
      <c r="I11" s="32">
        <f t="shared" si="1"/>
        <v>0</v>
      </c>
    </row>
    <row r="12" spans="1:9" x14ac:dyDescent="0.25">
      <c r="A12" s="9" t="s">
        <v>1060</v>
      </c>
      <c r="B12" s="9" t="s">
        <v>2082</v>
      </c>
      <c r="C12" s="13">
        <v>7</v>
      </c>
      <c r="D12" s="14">
        <v>8614.9699999999993</v>
      </c>
      <c r="E12" s="9" t="s">
        <v>1026</v>
      </c>
      <c r="F12" s="39">
        <v>1</v>
      </c>
      <c r="H12" s="32">
        <f t="shared" si="0"/>
        <v>7</v>
      </c>
      <c r="I12" s="32">
        <f t="shared" si="1"/>
        <v>0</v>
      </c>
    </row>
    <row r="13" spans="1:9" x14ac:dyDescent="0.25">
      <c r="A13" s="9" t="s">
        <v>1061</v>
      </c>
      <c r="B13" s="9" t="s">
        <v>2083</v>
      </c>
      <c r="C13" s="13">
        <v>5</v>
      </c>
      <c r="D13" s="14">
        <v>-1208.99</v>
      </c>
      <c r="E13" s="9" t="s">
        <v>1026</v>
      </c>
      <c r="F13" s="39">
        <v>1</v>
      </c>
      <c r="H13" s="32">
        <f t="shared" si="0"/>
        <v>5</v>
      </c>
      <c r="I13" s="32">
        <f t="shared" si="1"/>
        <v>0</v>
      </c>
    </row>
    <row r="14" spans="1:9" x14ac:dyDescent="0.25">
      <c r="A14" s="9" t="s">
        <v>1062</v>
      </c>
      <c r="B14" s="9" t="s">
        <v>2084</v>
      </c>
      <c r="C14" s="13">
        <v>32811</v>
      </c>
      <c r="D14" s="14">
        <v>-6799266.9000000004</v>
      </c>
      <c r="E14" s="9" t="s">
        <v>1026</v>
      </c>
      <c r="F14" s="39">
        <v>1</v>
      </c>
      <c r="H14" s="32">
        <f t="shared" si="0"/>
        <v>32811</v>
      </c>
      <c r="I14" s="32">
        <f t="shared" si="1"/>
        <v>0</v>
      </c>
    </row>
    <row r="15" spans="1:9" x14ac:dyDescent="0.25">
      <c r="A15" s="9" t="s">
        <v>1063</v>
      </c>
      <c r="B15" s="9" t="s">
        <v>2085</v>
      </c>
      <c r="C15" s="13">
        <v>746931</v>
      </c>
      <c r="D15" s="14">
        <v>-607638376.13</v>
      </c>
      <c r="E15" s="9" t="s">
        <v>1025</v>
      </c>
      <c r="F15" s="39">
        <v>0.5</v>
      </c>
      <c r="H15" s="32">
        <f t="shared" si="0"/>
        <v>373465.5</v>
      </c>
      <c r="I15" s="32">
        <f t="shared" si="1"/>
        <v>373465.5</v>
      </c>
    </row>
    <row r="16" spans="1:9" x14ac:dyDescent="0.25">
      <c r="A16" s="9" t="s">
        <v>1064</v>
      </c>
      <c r="B16" s="9" t="s">
        <v>2086</v>
      </c>
      <c r="C16" s="13">
        <v>9130</v>
      </c>
      <c r="D16" s="14">
        <v>-356136.55</v>
      </c>
      <c r="E16" s="9" t="s">
        <v>1026</v>
      </c>
      <c r="F16" s="39">
        <v>1</v>
      </c>
      <c r="H16" s="32">
        <f t="shared" si="0"/>
        <v>9130</v>
      </c>
      <c r="I16" s="32">
        <f t="shared" si="1"/>
        <v>0</v>
      </c>
    </row>
    <row r="17" spans="1:9" x14ac:dyDescent="0.25">
      <c r="A17" s="9" t="s">
        <v>1065</v>
      </c>
      <c r="B17" s="9" t="s">
        <v>2087</v>
      </c>
      <c r="C17" s="13">
        <v>218299</v>
      </c>
      <c r="D17" s="14">
        <v>-744209795.71000004</v>
      </c>
      <c r="E17" s="9" t="s">
        <v>1025</v>
      </c>
      <c r="F17" s="39">
        <v>0.95</v>
      </c>
      <c r="H17" s="32">
        <f t="shared" si="0"/>
        <v>207384.05</v>
      </c>
      <c r="I17" s="32">
        <f t="shared" si="1"/>
        <v>10914.950000000012</v>
      </c>
    </row>
    <row r="18" spans="1:9" x14ac:dyDescent="0.25">
      <c r="A18" s="9" t="s">
        <v>1066</v>
      </c>
      <c r="B18" s="9" t="s">
        <v>2088</v>
      </c>
      <c r="C18" s="13">
        <v>18</v>
      </c>
      <c r="D18" s="14">
        <v>0</v>
      </c>
      <c r="E18" s="9" t="s">
        <v>1026</v>
      </c>
      <c r="F18" s="39">
        <v>0.9</v>
      </c>
      <c r="H18" s="32">
        <f t="shared" si="0"/>
        <v>16.2</v>
      </c>
      <c r="I18" s="32">
        <f t="shared" si="1"/>
        <v>1.8000000000000007</v>
      </c>
    </row>
    <row r="19" spans="1:9" x14ac:dyDescent="0.25">
      <c r="A19" s="9" t="s">
        <v>1067</v>
      </c>
      <c r="B19" s="9" t="s">
        <v>2089</v>
      </c>
      <c r="C19" s="13">
        <v>5</v>
      </c>
      <c r="D19" s="14">
        <v>-7566.84</v>
      </c>
      <c r="E19" s="9" t="s">
        <v>1026</v>
      </c>
      <c r="F19" s="39">
        <v>1</v>
      </c>
      <c r="H19" s="32">
        <f t="shared" si="0"/>
        <v>5</v>
      </c>
      <c r="I19" s="32">
        <f t="shared" si="1"/>
        <v>0</v>
      </c>
    </row>
    <row r="20" spans="1:9" x14ac:dyDescent="0.25">
      <c r="A20" s="9" t="s">
        <v>1068</v>
      </c>
      <c r="B20" s="9" t="s">
        <v>2090</v>
      </c>
      <c r="C20" s="13">
        <v>1</v>
      </c>
      <c r="D20" s="14">
        <v>-3291</v>
      </c>
      <c r="E20" s="9" t="s">
        <v>1026</v>
      </c>
      <c r="G20" s="38" t="s">
        <v>1027</v>
      </c>
      <c r="H20" s="32">
        <f t="shared" si="0"/>
        <v>0</v>
      </c>
      <c r="I20" s="32">
        <f t="shared" si="1"/>
        <v>1</v>
      </c>
    </row>
    <row r="21" spans="1:9" x14ac:dyDescent="0.25">
      <c r="A21" s="9" t="s">
        <v>1069</v>
      </c>
      <c r="B21" s="9" t="s">
        <v>2091</v>
      </c>
      <c r="C21" s="13">
        <v>2</v>
      </c>
      <c r="D21" s="14">
        <v>0</v>
      </c>
      <c r="E21" s="9" t="s">
        <v>1026</v>
      </c>
      <c r="F21" s="39">
        <v>1</v>
      </c>
      <c r="H21" s="32">
        <f t="shared" si="0"/>
        <v>2</v>
      </c>
      <c r="I21" s="32">
        <f t="shared" si="1"/>
        <v>0</v>
      </c>
    </row>
    <row r="22" spans="1:9" x14ac:dyDescent="0.25">
      <c r="A22" s="9" t="s">
        <v>1070</v>
      </c>
      <c r="B22" s="9" t="s">
        <v>2092</v>
      </c>
      <c r="C22" s="13">
        <v>11</v>
      </c>
      <c r="D22" s="14">
        <v>-325</v>
      </c>
      <c r="E22" s="9" t="s">
        <v>1026</v>
      </c>
      <c r="F22" s="39">
        <v>1</v>
      </c>
      <c r="H22" s="32">
        <f t="shared" si="0"/>
        <v>11</v>
      </c>
      <c r="I22" s="32">
        <f t="shared" si="1"/>
        <v>0</v>
      </c>
    </row>
    <row r="23" spans="1:9" x14ac:dyDescent="0.25">
      <c r="A23" s="9" t="s">
        <v>1071</v>
      </c>
      <c r="B23" s="9" t="s">
        <v>2093</v>
      </c>
      <c r="C23" s="13">
        <v>41</v>
      </c>
      <c r="D23" s="14">
        <v>-5495.55</v>
      </c>
      <c r="E23" s="9" t="s">
        <v>1026</v>
      </c>
      <c r="F23" s="39">
        <v>1</v>
      </c>
      <c r="H23" s="32">
        <f t="shared" si="0"/>
        <v>41</v>
      </c>
      <c r="I23" s="32">
        <f t="shared" si="1"/>
        <v>0</v>
      </c>
    </row>
    <row r="24" spans="1:9" x14ac:dyDescent="0.25">
      <c r="H24" s="32">
        <f t="shared" si="0"/>
        <v>0</v>
      </c>
      <c r="I24" s="32">
        <f t="shared" si="1"/>
        <v>0</v>
      </c>
    </row>
    <row r="25" spans="1:9" x14ac:dyDescent="0.25">
      <c r="B25" s="29" t="s">
        <v>1012</v>
      </c>
      <c r="C25" s="36">
        <f>SUM(C6:C24)</f>
        <v>1137008</v>
      </c>
      <c r="D25" s="37">
        <f>SUM(D6:D24)</f>
        <v>-1379294311.6599998</v>
      </c>
      <c r="H25" s="32">
        <f>SUM(H6:H24)</f>
        <v>743634.25</v>
      </c>
      <c r="I25" s="32">
        <f>SUM(I6:I24)</f>
        <v>393373.75</v>
      </c>
    </row>
    <row r="26" spans="1:9" x14ac:dyDescent="0.25">
      <c r="A26" s="33"/>
      <c r="H26" s="16">
        <f>H25/C25</f>
        <v>0.65402728037093849</v>
      </c>
      <c r="I26" s="16">
        <f>I25/C25</f>
        <v>0.34597271962906151</v>
      </c>
    </row>
    <row r="27" spans="1:9" hidden="1" x14ac:dyDescent="0.25">
      <c r="A27" s="29" t="s">
        <v>1006</v>
      </c>
      <c r="H27" s="40"/>
      <c r="I27" s="40"/>
    </row>
    <row r="28" spans="1:9" hidden="1" x14ac:dyDescent="0.25">
      <c r="A28" s="9">
        <v>2006</v>
      </c>
      <c r="B28" s="9" t="s">
        <v>961</v>
      </c>
      <c r="C28" s="13">
        <v>18</v>
      </c>
      <c r="D28" s="14">
        <v>0</v>
      </c>
      <c r="H28" s="40"/>
      <c r="I28" s="40"/>
    </row>
    <row r="29" spans="1:9" hidden="1" x14ac:dyDescent="0.25">
      <c r="A29" s="9">
        <v>8006</v>
      </c>
      <c r="B29" s="9" t="s">
        <v>962</v>
      </c>
      <c r="C29" s="13">
        <v>2</v>
      </c>
      <c r="D29" s="14">
        <v>0</v>
      </c>
      <c r="H29" s="40"/>
      <c r="I29" s="40"/>
    </row>
    <row r="31" spans="1:9" x14ac:dyDescent="0.25">
      <c r="A31" s="59" t="s">
        <v>2114</v>
      </c>
    </row>
  </sheetData>
  <sortState ref="A26:D29">
    <sortCondition ref="A26:A29"/>
  </sortState>
  <hyperlinks>
    <hyperlink ref="A31" r:id="rId1"/>
  </hyperlinks>
  <pageMargins left="0.7" right="0.7" top="0.75" bottom="0.75" header="0.3" footer="0.3"/>
  <pageSetup orientation="landscape" r:id="rId2"/>
  <headerFooter>
    <oddHeader>&amp;LSample Cash Posting Model</oddHeader>
    <oddFooter>&amp;CPayments only, need to estimate number of Manual vs. Electronic transactions</oddFooter>
  </headerFooter>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05"/>
  <sheetViews>
    <sheetView topLeftCell="A415" workbookViewId="0">
      <selection activeCell="B509" sqref="B509"/>
    </sheetView>
  </sheetViews>
  <sheetFormatPr defaultRowHeight="15" x14ac:dyDescent="0.25"/>
  <cols>
    <col min="1" max="1" width="26" customWidth="1"/>
    <col min="2" max="2" width="38.5703125" customWidth="1"/>
    <col min="3" max="3" width="14.28515625" customWidth="1"/>
    <col min="4" max="4" width="20.140625" style="3" customWidth="1"/>
    <col min="5" max="5" width="19" style="3" customWidth="1"/>
    <col min="6" max="6" width="16.140625" customWidth="1"/>
    <col min="7" max="7" width="26" customWidth="1"/>
  </cols>
  <sheetData>
    <row r="1" spans="1:7" x14ac:dyDescent="0.25">
      <c r="A1" t="s">
        <v>963</v>
      </c>
      <c r="B1" t="s">
        <v>964</v>
      </c>
      <c r="C1" t="s">
        <v>965</v>
      </c>
      <c r="D1" s="3" t="s">
        <v>965</v>
      </c>
      <c r="E1" s="3" t="s">
        <v>986</v>
      </c>
      <c r="F1" t="s">
        <v>987</v>
      </c>
      <c r="G1" t="s">
        <v>963</v>
      </c>
    </row>
    <row r="2" spans="1:7" x14ac:dyDescent="0.25">
      <c r="A2" t="s">
        <v>733</v>
      </c>
      <c r="B2" t="s">
        <v>734</v>
      </c>
      <c r="C2">
        <v>2</v>
      </c>
      <c r="D2" s="3">
        <v>17.04</v>
      </c>
      <c r="E2" s="3" t="e">
        <f>VLOOKUP(A2,#REF!,4,FALSE)</f>
        <v>#REF!</v>
      </c>
      <c r="F2" s="3" t="e">
        <f>+D2+E2</f>
        <v>#REF!</v>
      </c>
      <c r="G2" t="s">
        <v>733</v>
      </c>
    </row>
    <row r="3" spans="1:7" x14ac:dyDescent="0.25">
      <c r="A3" t="s">
        <v>8</v>
      </c>
      <c r="B3" t="s">
        <v>9</v>
      </c>
      <c r="C3">
        <v>9074</v>
      </c>
      <c r="D3" s="3">
        <v>2715952.5</v>
      </c>
      <c r="E3" s="3" t="e">
        <f>VLOOKUP(A3,#REF!,4,FALSE)</f>
        <v>#REF!</v>
      </c>
      <c r="F3" s="3" t="e">
        <f t="shared" ref="F3:F66" si="0">+D3+E3</f>
        <v>#REF!</v>
      </c>
      <c r="G3" t="s">
        <v>8</v>
      </c>
    </row>
    <row r="4" spans="1:7" x14ac:dyDescent="0.25">
      <c r="A4" t="s">
        <v>629</v>
      </c>
      <c r="B4" t="s">
        <v>630</v>
      </c>
      <c r="C4">
        <v>321</v>
      </c>
      <c r="D4" s="3">
        <v>56182.37</v>
      </c>
      <c r="E4" s="3" t="e">
        <f>VLOOKUP(A4,#REF!,4,FALSE)</f>
        <v>#REF!</v>
      </c>
      <c r="F4" s="3" t="e">
        <f t="shared" si="0"/>
        <v>#REF!</v>
      </c>
      <c r="G4" t="s">
        <v>629</v>
      </c>
    </row>
    <row r="5" spans="1:7" x14ac:dyDescent="0.25">
      <c r="A5" t="s">
        <v>10</v>
      </c>
      <c r="B5" t="s">
        <v>11</v>
      </c>
      <c r="C5">
        <v>14187</v>
      </c>
      <c r="D5" s="3">
        <v>7790559.5999999996</v>
      </c>
      <c r="E5" s="3" t="e">
        <f>VLOOKUP(A5,#REF!,4,FALSE)</f>
        <v>#REF!</v>
      </c>
      <c r="F5" s="3" t="e">
        <f t="shared" si="0"/>
        <v>#REF!</v>
      </c>
      <c r="G5" t="s">
        <v>10</v>
      </c>
    </row>
    <row r="6" spans="1:7" x14ac:dyDescent="0.25">
      <c r="A6" t="s">
        <v>12</v>
      </c>
      <c r="B6" t="s">
        <v>13</v>
      </c>
      <c r="C6">
        <v>3125</v>
      </c>
      <c r="D6" s="3">
        <v>1004333.42</v>
      </c>
      <c r="E6" s="3" t="e">
        <f>VLOOKUP(A6,#REF!,4,FALSE)</f>
        <v>#REF!</v>
      </c>
      <c r="F6" s="3" t="e">
        <f t="shared" si="0"/>
        <v>#REF!</v>
      </c>
      <c r="G6" t="s">
        <v>12</v>
      </c>
    </row>
    <row r="7" spans="1:7" x14ac:dyDescent="0.25">
      <c r="A7" t="s">
        <v>14</v>
      </c>
      <c r="B7" t="s">
        <v>15</v>
      </c>
      <c r="C7">
        <v>2844</v>
      </c>
      <c r="D7" s="3">
        <v>2367572.2799999998</v>
      </c>
      <c r="E7" s="3" t="e">
        <f>VLOOKUP(A7,#REF!,4,FALSE)</f>
        <v>#REF!</v>
      </c>
      <c r="F7" s="3" t="e">
        <f t="shared" si="0"/>
        <v>#REF!</v>
      </c>
      <c r="G7" t="s">
        <v>14</v>
      </c>
    </row>
    <row r="8" spans="1:7" x14ac:dyDescent="0.25">
      <c r="A8" t="s">
        <v>631</v>
      </c>
      <c r="B8" t="s">
        <v>632</v>
      </c>
      <c r="C8">
        <v>51</v>
      </c>
      <c r="D8" s="3">
        <v>11490.18</v>
      </c>
      <c r="E8" s="3" t="e">
        <f>VLOOKUP(A8,#REF!,4,FALSE)</f>
        <v>#REF!</v>
      </c>
      <c r="F8" s="3" t="e">
        <f t="shared" si="0"/>
        <v>#REF!</v>
      </c>
      <c r="G8" t="s">
        <v>631</v>
      </c>
    </row>
    <row r="9" spans="1:7" x14ac:dyDescent="0.25">
      <c r="A9" t="s">
        <v>16</v>
      </c>
      <c r="B9" t="s">
        <v>17</v>
      </c>
      <c r="C9">
        <v>163</v>
      </c>
      <c r="D9" s="3">
        <v>351211.14</v>
      </c>
      <c r="E9" s="3" t="e">
        <f>VLOOKUP(A9,#REF!,4,FALSE)</f>
        <v>#REF!</v>
      </c>
      <c r="F9" s="3" t="e">
        <f t="shared" si="0"/>
        <v>#REF!</v>
      </c>
      <c r="G9" t="s">
        <v>16</v>
      </c>
    </row>
    <row r="10" spans="1:7" x14ac:dyDescent="0.25">
      <c r="A10" t="s">
        <v>18</v>
      </c>
      <c r="B10" t="s">
        <v>19</v>
      </c>
      <c r="C10">
        <v>7922</v>
      </c>
      <c r="D10" s="3">
        <v>14219442.49</v>
      </c>
      <c r="E10" s="3" t="e">
        <f>VLOOKUP(A10,#REF!,4,FALSE)</f>
        <v>#REF!</v>
      </c>
      <c r="F10" s="3" t="e">
        <f t="shared" si="0"/>
        <v>#REF!</v>
      </c>
      <c r="G10" t="s">
        <v>18</v>
      </c>
    </row>
    <row r="11" spans="1:7" x14ac:dyDescent="0.25">
      <c r="A11" t="s">
        <v>20</v>
      </c>
      <c r="B11" t="s">
        <v>21</v>
      </c>
      <c r="C11">
        <v>67</v>
      </c>
      <c r="D11" s="3">
        <v>34604.089999999997</v>
      </c>
      <c r="E11" s="3" t="e">
        <f>VLOOKUP(A11,#REF!,4,FALSE)</f>
        <v>#REF!</v>
      </c>
      <c r="F11" s="3" t="e">
        <f t="shared" si="0"/>
        <v>#REF!</v>
      </c>
      <c r="G11" t="s">
        <v>20</v>
      </c>
    </row>
    <row r="12" spans="1:7" x14ac:dyDescent="0.25">
      <c r="A12" t="s">
        <v>22</v>
      </c>
      <c r="B12" t="s">
        <v>23</v>
      </c>
      <c r="C12">
        <v>1734</v>
      </c>
      <c r="D12" s="3">
        <v>429431.67</v>
      </c>
      <c r="E12" s="3" t="e">
        <f>VLOOKUP(A12,#REF!,4,FALSE)</f>
        <v>#REF!</v>
      </c>
      <c r="F12" s="3" t="e">
        <f t="shared" si="0"/>
        <v>#REF!</v>
      </c>
      <c r="G12" t="s">
        <v>22</v>
      </c>
    </row>
    <row r="13" spans="1:7" x14ac:dyDescent="0.25">
      <c r="A13" t="s">
        <v>24</v>
      </c>
      <c r="B13" t="s">
        <v>25</v>
      </c>
      <c r="C13">
        <v>1097</v>
      </c>
      <c r="D13" s="3">
        <v>1415881.8</v>
      </c>
      <c r="E13" s="3" t="e">
        <f>VLOOKUP(A13,#REF!,4,FALSE)</f>
        <v>#REF!</v>
      </c>
      <c r="F13" s="3" t="e">
        <f t="shared" si="0"/>
        <v>#REF!</v>
      </c>
      <c r="G13" t="s">
        <v>24</v>
      </c>
    </row>
    <row r="14" spans="1:7" x14ac:dyDescent="0.25">
      <c r="A14" t="s">
        <v>26</v>
      </c>
      <c r="B14" t="s">
        <v>27</v>
      </c>
      <c r="C14">
        <v>3951</v>
      </c>
      <c r="D14" s="3">
        <v>6004996.6500000004</v>
      </c>
      <c r="E14" s="3" t="e">
        <f>VLOOKUP(A14,#REF!,4,FALSE)</f>
        <v>#REF!</v>
      </c>
      <c r="F14" s="3" t="e">
        <f t="shared" si="0"/>
        <v>#REF!</v>
      </c>
      <c r="G14" t="s">
        <v>26</v>
      </c>
    </row>
    <row r="15" spans="1:7" x14ac:dyDescent="0.25">
      <c r="A15" t="s">
        <v>28</v>
      </c>
      <c r="B15" t="s">
        <v>29</v>
      </c>
      <c r="C15">
        <v>58</v>
      </c>
      <c r="D15" s="3">
        <v>57690.48</v>
      </c>
      <c r="E15" s="3" t="e">
        <f>VLOOKUP(A15,#REF!,4,FALSE)</f>
        <v>#REF!</v>
      </c>
      <c r="F15" s="3" t="e">
        <f t="shared" si="0"/>
        <v>#REF!</v>
      </c>
      <c r="G15" t="s">
        <v>28</v>
      </c>
    </row>
    <row r="16" spans="1:7" x14ac:dyDescent="0.25">
      <c r="A16" t="s">
        <v>30</v>
      </c>
      <c r="B16" t="s">
        <v>31</v>
      </c>
      <c r="C16">
        <v>1190</v>
      </c>
      <c r="D16" s="3">
        <v>2096358.13</v>
      </c>
      <c r="E16" s="3" t="e">
        <f>VLOOKUP(A16,#REF!,4,FALSE)</f>
        <v>#REF!</v>
      </c>
      <c r="F16" s="3" t="e">
        <f t="shared" si="0"/>
        <v>#REF!</v>
      </c>
      <c r="G16" t="s">
        <v>30</v>
      </c>
    </row>
    <row r="17" spans="1:7" x14ac:dyDescent="0.25">
      <c r="A17" t="s">
        <v>32</v>
      </c>
      <c r="B17" t="s">
        <v>33</v>
      </c>
      <c r="C17">
        <v>2018</v>
      </c>
      <c r="D17" s="3">
        <v>2923872.82</v>
      </c>
      <c r="E17" s="3" t="e">
        <f>VLOOKUP(A17,#REF!,4,FALSE)</f>
        <v>#REF!</v>
      </c>
      <c r="F17" s="3" t="e">
        <f t="shared" si="0"/>
        <v>#REF!</v>
      </c>
      <c r="G17" t="s">
        <v>32</v>
      </c>
    </row>
    <row r="18" spans="1:7" x14ac:dyDescent="0.25">
      <c r="A18" t="s">
        <v>34</v>
      </c>
      <c r="B18" t="s">
        <v>35</v>
      </c>
      <c r="C18">
        <v>67</v>
      </c>
      <c r="D18" s="3">
        <v>17381.12</v>
      </c>
      <c r="E18" s="3" t="e">
        <f>VLOOKUP(A18,#REF!,4,FALSE)</f>
        <v>#REF!</v>
      </c>
      <c r="F18" s="3" t="e">
        <f t="shared" si="0"/>
        <v>#REF!</v>
      </c>
      <c r="G18" t="s">
        <v>34</v>
      </c>
    </row>
    <row r="19" spans="1:7" x14ac:dyDescent="0.25">
      <c r="A19" t="s">
        <v>36</v>
      </c>
      <c r="B19" t="s">
        <v>37</v>
      </c>
      <c r="C19">
        <v>43</v>
      </c>
      <c r="D19" s="3">
        <v>5805.44</v>
      </c>
      <c r="E19" s="3" t="e">
        <f>VLOOKUP(A19,#REF!,4,FALSE)</f>
        <v>#REF!</v>
      </c>
      <c r="F19" s="3" t="e">
        <f t="shared" si="0"/>
        <v>#REF!</v>
      </c>
      <c r="G19" t="s">
        <v>36</v>
      </c>
    </row>
    <row r="20" spans="1:7" x14ac:dyDescent="0.25">
      <c r="A20" t="s">
        <v>526</v>
      </c>
      <c r="B20" t="s">
        <v>527</v>
      </c>
      <c r="C20">
        <v>4</v>
      </c>
      <c r="D20" s="3">
        <v>1067.1300000000001</v>
      </c>
      <c r="E20" s="3" t="e">
        <f>VLOOKUP(A20,#REF!,4,FALSE)</f>
        <v>#REF!</v>
      </c>
      <c r="F20" s="3" t="e">
        <f t="shared" si="0"/>
        <v>#REF!</v>
      </c>
      <c r="G20" t="s">
        <v>526</v>
      </c>
    </row>
    <row r="21" spans="1:7" x14ac:dyDescent="0.25">
      <c r="A21" t="s">
        <v>735</v>
      </c>
      <c r="B21" t="s">
        <v>736</v>
      </c>
      <c r="C21">
        <v>7</v>
      </c>
      <c r="D21" s="3">
        <v>3342.02</v>
      </c>
      <c r="E21" s="3" t="e">
        <f>VLOOKUP(A21,#REF!,4,FALSE)</f>
        <v>#REF!</v>
      </c>
      <c r="F21" s="3" t="e">
        <f t="shared" si="0"/>
        <v>#REF!</v>
      </c>
      <c r="G21" t="s">
        <v>735</v>
      </c>
    </row>
    <row r="22" spans="1:7" x14ac:dyDescent="0.25">
      <c r="A22" t="s">
        <v>737</v>
      </c>
      <c r="B22" t="s">
        <v>738</v>
      </c>
      <c r="C22">
        <v>45</v>
      </c>
      <c r="D22" s="3">
        <v>13301.28</v>
      </c>
      <c r="E22" s="3" t="e">
        <f>VLOOKUP(A22,#REF!,4,FALSE)</f>
        <v>#REF!</v>
      </c>
      <c r="F22" s="3" t="e">
        <f t="shared" si="0"/>
        <v>#REF!</v>
      </c>
      <c r="G22" t="s">
        <v>737</v>
      </c>
    </row>
    <row r="23" spans="1:7" x14ac:dyDescent="0.25">
      <c r="A23" t="s">
        <v>38</v>
      </c>
      <c r="B23" t="s">
        <v>39</v>
      </c>
      <c r="C23">
        <v>4279</v>
      </c>
      <c r="D23" s="3">
        <v>-38442.15</v>
      </c>
      <c r="E23" s="3" t="e">
        <f>VLOOKUP(A23,#REF!,4,FALSE)</f>
        <v>#REF!</v>
      </c>
      <c r="F23" s="3" t="e">
        <f t="shared" si="0"/>
        <v>#REF!</v>
      </c>
      <c r="G23" t="s">
        <v>38</v>
      </c>
    </row>
    <row r="24" spans="1:7" x14ac:dyDescent="0.25">
      <c r="A24" t="s">
        <v>40</v>
      </c>
      <c r="B24" t="s">
        <v>41</v>
      </c>
      <c r="C24">
        <v>5</v>
      </c>
      <c r="D24" s="3">
        <v>207.76</v>
      </c>
      <c r="E24" s="3" t="e">
        <f>VLOOKUP(A24,#REF!,4,FALSE)</f>
        <v>#REF!</v>
      </c>
      <c r="F24" s="3" t="e">
        <f t="shared" si="0"/>
        <v>#REF!</v>
      </c>
      <c r="G24" t="s">
        <v>40</v>
      </c>
    </row>
    <row r="25" spans="1:7" x14ac:dyDescent="0.25">
      <c r="A25" t="s">
        <v>966</v>
      </c>
      <c r="B25" t="s">
        <v>967</v>
      </c>
      <c r="C25">
        <v>2</v>
      </c>
      <c r="D25" s="3">
        <v>0</v>
      </c>
      <c r="F25" s="3">
        <f t="shared" si="0"/>
        <v>0</v>
      </c>
      <c r="G25" t="s">
        <v>966</v>
      </c>
    </row>
    <row r="26" spans="1:7" x14ac:dyDescent="0.25">
      <c r="A26" t="s">
        <v>739</v>
      </c>
      <c r="B26" t="s">
        <v>740</v>
      </c>
      <c r="C26">
        <v>3</v>
      </c>
      <c r="D26" s="3">
        <v>459.95</v>
      </c>
      <c r="E26" s="3" t="e">
        <f>VLOOKUP(A26,#REF!,4,FALSE)</f>
        <v>#REF!</v>
      </c>
      <c r="F26" s="3" t="e">
        <f t="shared" si="0"/>
        <v>#REF!</v>
      </c>
      <c r="G26" t="s">
        <v>739</v>
      </c>
    </row>
    <row r="27" spans="1:7" x14ac:dyDescent="0.25">
      <c r="A27" t="s">
        <v>42</v>
      </c>
      <c r="B27" t="s">
        <v>43</v>
      </c>
      <c r="C27">
        <v>4</v>
      </c>
      <c r="D27" s="3">
        <v>1247.93</v>
      </c>
      <c r="E27" s="3" t="e">
        <f>VLOOKUP(A27,#REF!,4,FALSE)</f>
        <v>#REF!</v>
      </c>
      <c r="F27" s="3" t="e">
        <f t="shared" si="0"/>
        <v>#REF!</v>
      </c>
      <c r="G27" t="s">
        <v>42</v>
      </c>
    </row>
    <row r="28" spans="1:7" x14ac:dyDescent="0.25">
      <c r="A28" t="s">
        <v>44</v>
      </c>
      <c r="B28" t="s">
        <v>45</v>
      </c>
      <c r="C28">
        <v>179</v>
      </c>
      <c r="D28" s="3">
        <v>44565.48</v>
      </c>
      <c r="E28" s="3" t="e">
        <f>VLOOKUP(A28,#REF!,4,FALSE)</f>
        <v>#REF!</v>
      </c>
      <c r="F28" s="3" t="e">
        <f t="shared" si="0"/>
        <v>#REF!</v>
      </c>
      <c r="G28" t="s">
        <v>44</v>
      </c>
    </row>
    <row r="29" spans="1:7" x14ac:dyDescent="0.25">
      <c r="A29" t="s">
        <v>741</v>
      </c>
      <c r="B29" t="s">
        <v>742</v>
      </c>
      <c r="C29">
        <v>5</v>
      </c>
      <c r="D29" s="3">
        <v>3020.31</v>
      </c>
      <c r="E29" s="3" t="e">
        <f>VLOOKUP(A29,#REF!,4,FALSE)</f>
        <v>#REF!</v>
      </c>
      <c r="F29" s="3" t="e">
        <f t="shared" si="0"/>
        <v>#REF!</v>
      </c>
      <c r="G29" t="s">
        <v>741</v>
      </c>
    </row>
    <row r="30" spans="1:7" x14ac:dyDescent="0.25">
      <c r="A30" t="s">
        <v>46</v>
      </c>
      <c r="B30" t="s">
        <v>47</v>
      </c>
      <c r="C30">
        <v>1</v>
      </c>
      <c r="D30" s="3">
        <v>597.27</v>
      </c>
      <c r="E30" s="3" t="e">
        <f>VLOOKUP(A30,#REF!,4,FALSE)</f>
        <v>#REF!</v>
      </c>
      <c r="F30" s="3" t="e">
        <f t="shared" si="0"/>
        <v>#REF!</v>
      </c>
      <c r="G30" t="s">
        <v>46</v>
      </c>
    </row>
    <row r="31" spans="1:7" x14ac:dyDescent="0.25">
      <c r="A31" t="s">
        <v>48</v>
      </c>
      <c r="B31" t="s">
        <v>49</v>
      </c>
      <c r="C31">
        <v>7</v>
      </c>
      <c r="D31" s="3">
        <v>1076.8900000000001</v>
      </c>
      <c r="E31" s="3" t="e">
        <f>VLOOKUP(A31,#REF!,4,FALSE)</f>
        <v>#REF!</v>
      </c>
      <c r="F31" s="3" t="e">
        <f t="shared" si="0"/>
        <v>#REF!</v>
      </c>
      <c r="G31" t="s">
        <v>48</v>
      </c>
    </row>
    <row r="32" spans="1:7" x14ac:dyDescent="0.25">
      <c r="A32" t="s">
        <v>50</v>
      </c>
      <c r="B32" t="s">
        <v>51</v>
      </c>
      <c r="C32">
        <v>18</v>
      </c>
      <c r="D32" s="3">
        <v>21769.39</v>
      </c>
      <c r="E32" s="3" t="e">
        <f>VLOOKUP(A32,#REF!,4,FALSE)</f>
        <v>#REF!</v>
      </c>
      <c r="F32" s="3" t="e">
        <f t="shared" si="0"/>
        <v>#REF!</v>
      </c>
      <c r="G32" t="s">
        <v>50</v>
      </c>
    </row>
    <row r="33" spans="1:7" x14ac:dyDescent="0.25">
      <c r="A33" t="s">
        <v>743</v>
      </c>
      <c r="B33" t="s">
        <v>744</v>
      </c>
      <c r="C33">
        <v>79</v>
      </c>
      <c r="D33" s="3">
        <v>25266.69</v>
      </c>
      <c r="E33" s="3" t="e">
        <f>VLOOKUP(A33,#REF!,4,FALSE)</f>
        <v>#REF!</v>
      </c>
      <c r="F33" s="3" t="e">
        <f t="shared" si="0"/>
        <v>#REF!</v>
      </c>
      <c r="G33" t="s">
        <v>743</v>
      </c>
    </row>
    <row r="34" spans="1:7" x14ac:dyDescent="0.25">
      <c r="A34" t="s">
        <v>745</v>
      </c>
      <c r="B34" t="s">
        <v>746</v>
      </c>
      <c r="C34">
        <v>390</v>
      </c>
      <c r="D34" s="3">
        <v>56984.46</v>
      </c>
      <c r="E34" s="3" t="e">
        <f>VLOOKUP(A34,#REF!,4,FALSE)</f>
        <v>#REF!</v>
      </c>
      <c r="F34" s="3" t="e">
        <f t="shared" si="0"/>
        <v>#REF!</v>
      </c>
      <c r="G34" t="s">
        <v>745</v>
      </c>
    </row>
    <row r="35" spans="1:7" x14ac:dyDescent="0.25">
      <c r="A35" t="s">
        <v>52</v>
      </c>
      <c r="B35" t="s">
        <v>53</v>
      </c>
      <c r="C35">
        <v>9</v>
      </c>
      <c r="D35" s="3">
        <v>60903.58</v>
      </c>
      <c r="E35" s="3" t="e">
        <f>VLOOKUP(A35,#REF!,4,FALSE)</f>
        <v>#REF!</v>
      </c>
      <c r="F35" s="3" t="e">
        <f t="shared" si="0"/>
        <v>#REF!</v>
      </c>
      <c r="G35" t="s">
        <v>52</v>
      </c>
    </row>
    <row r="36" spans="1:7" x14ac:dyDescent="0.25">
      <c r="A36" t="s">
        <v>747</v>
      </c>
      <c r="B36" t="s">
        <v>748</v>
      </c>
      <c r="C36">
        <v>1</v>
      </c>
      <c r="D36" s="3">
        <v>27.21</v>
      </c>
      <c r="E36" s="3" t="e">
        <f>VLOOKUP(A36,#REF!,4,FALSE)</f>
        <v>#REF!</v>
      </c>
      <c r="F36" s="3" t="e">
        <f t="shared" si="0"/>
        <v>#REF!</v>
      </c>
      <c r="G36" t="s">
        <v>747</v>
      </c>
    </row>
    <row r="37" spans="1:7" x14ac:dyDescent="0.25">
      <c r="A37" t="s">
        <v>54</v>
      </c>
      <c r="B37" t="s">
        <v>55</v>
      </c>
      <c r="C37">
        <v>211</v>
      </c>
      <c r="D37" s="3">
        <v>72074.789999999994</v>
      </c>
      <c r="E37" s="3" t="e">
        <f>VLOOKUP(A37,#REF!,4,FALSE)</f>
        <v>#REF!</v>
      </c>
      <c r="F37" s="3" t="e">
        <f t="shared" si="0"/>
        <v>#REF!</v>
      </c>
      <c r="G37" t="s">
        <v>54</v>
      </c>
    </row>
    <row r="38" spans="1:7" x14ac:dyDescent="0.25">
      <c r="A38" t="s">
        <v>633</v>
      </c>
      <c r="B38" t="s">
        <v>634</v>
      </c>
      <c r="C38">
        <v>16</v>
      </c>
      <c r="D38" s="3">
        <v>66654.399999999994</v>
      </c>
      <c r="E38" s="3" t="e">
        <f>VLOOKUP(A38,#REF!,4,FALSE)</f>
        <v>#REF!</v>
      </c>
      <c r="F38" s="3" t="e">
        <f t="shared" si="0"/>
        <v>#REF!</v>
      </c>
      <c r="G38" t="s">
        <v>633</v>
      </c>
    </row>
    <row r="39" spans="1:7" x14ac:dyDescent="0.25">
      <c r="A39" t="s">
        <v>635</v>
      </c>
      <c r="B39" t="s">
        <v>636</v>
      </c>
      <c r="C39">
        <v>9</v>
      </c>
      <c r="D39" s="3">
        <v>11730.94</v>
      </c>
      <c r="E39" s="3" t="e">
        <f>VLOOKUP(A39,#REF!,4,FALSE)</f>
        <v>#REF!</v>
      </c>
      <c r="F39" s="3" t="e">
        <f t="shared" si="0"/>
        <v>#REF!</v>
      </c>
      <c r="G39" t="s">
        <v>635</v>
      </c>
    </row>
    <row r="40" spans="1:7" x14ac:dyDescent="0.25">
      <c r="A40" t="s">
        <v>749</v>
      </c>
      <c r="B40" t="s">
        <v>750</v>
      </c>
      <c r="C40">
        <v>1</v>
      </c>
      <c r="D40" s="3">
        <v>137.38</v>
      </c>
      <c r="E40" s="3" t="e">
        <f>VLOOKUP(A40,#REF!,4,FALSE)</f>
        <v>#REF!</v>
      </c>
      <c r="F40" s="3" t="e">
        <f t="shared" si="0"/>
        <v>#REF!</v>
      </c>
      <c r="G40" t="s">
        <v>749</v>
      </c>
    </row>
    <row r="41" spans="1:7" x14ac:dyDescent="0.25">
      <c r="A41" t="s">
        <v>56</v>
      </c>
      <c r="B41" t="s">
        <v>57</v>
      </c>
      <c r="C41">
        <v>8</v>
      </c>
      <c r="D41" s="3">
        <v>11388.69</v>
      </c>
      <c r="E41" s="3" t="e">
        <f>VLOOKUP(A41,#REF!,4,FALSE)</f>
        <v>#REF!</v>
      </c>
      <c r="F41" s="3" t="e">
        <f t="shared" si="0"/>
        <v>#REF!</v>
      </c>
      <c r="G41" t="s">
        <v>56</v>
      </c>
    </row>
    <row r="42" spans="1:7" x14ac:dyDescent="0.25">
      <c r="A42" t="s">
        <v>751</v>
      </c>
      <c r="B42" t="s">
        <v>752</v>
      </c>
      <c r="C42">
        <v>4</v>
      </c>
      <c r="D42" s="3">
        <v>18313.759999999998</v>
      </c>
      <c r="E42" s="3" t="e">
        <f>VLOOKUP(A42,#REF!,4,FALSE)</f>
        <v>#REF!</v>
      </c>
      <c r="F42" s="3" t="e">
        <f t="shared" si="0"/>
        <v>#REF!</v>
      </c>
      <c r="G42" t="s">
        <v>751</v>
      </c>
    </row>
    <row r="43" spans="1:7" x14ac:dyDescent="0.25">
      <c r="A43" t="s">
        <v>58</v>
      </c>
      <c r="B43" t="s">
        <v>59</v>
      </c>
      <c r="C43">
        <v>13316</v>
      </c>
      <c r="D43" s="3">
        <v>3756863.12</v>
      </c>
      <c r="E43" s="3" t="e">
        <f>VLOOKUP(A43,#REF!,4,FALSE)</f>
        <v>#REF!</v>
      </c>
      <c r="F43" s="3" t="e">
        <f t="shared" si="0"/>
        <v>#REF!</v>
      </c>
      <c r="G43" t="s">
        <v>58</v>
      </c>
    </row>
    <row r="44" spans="1:7" x14ac:dyDescent="0.25">
      <c r="A44" t="s">
        <v>528</v>
      </c>
      <c r="B44" t="s">
        <v>529</v>
      </c>
      <c r="C44">
        <v>568</v>
      </c>
      <c r="D44" s="3">
        <v>60943.83</v>
      </c>
      <c r="E44" s="3" t="e">
        <f>VLOOKUP(A44,#REF!,4,FALSE)</f>
        <v>#REF!</v>
      </c>
      <c r="F44" s="3" t="e">
        <f t="shared" si="0"/>
        <v>#REF!</v>
      </c>
      <c r="G44" t="s">
        <v>528</v>
      </c>
    </row>
    <row r="45" spans="1:7" x14ac:dyDescent="0.25">
      <c r="A45" t="s">
        <v>60</v>
      </c>
      <c r="B45" t="s">
        <v>61</v>
      </c>
      <c r="C45">
        <v>536</v>
      </c>
      <c r="D45" s="3">
        <v>121312.24</v>
      </c>
      <c r="E45" s="3" t="e">
        <f>VLOOKUP(A45,#REF!,4,FALSE)</f>
        <v>#REF!</v>
      </c>
      <c r="F45" s="3" t="e">
        <f t="shared" si="0"/>
        <v>#REF!</v>
      </c>
      <c r="G45" t="s">
        <v>60</v>
      </c>
    </row>
    <row r="46" spans="1:7" x14ac:dyDescent="0.25">
      <c r="A46" t="s">
        <v>753</v>
      </c>
      <c r="B46" t="s">
        <v>61</v>
      </c>
      <c r="C46">
        <v>10</v>
      </c>
      <c r="D46" s="3">
        <v>390.82</v>
      </c>
      <c r="E46" s="3" t="e">
        <f>VLOOKUP(A46,#REF!,4,FALSE)</f>
        <v>#REF!</v>
      </c>
      <c r="F46" s="3" t="e">
        <f t="shared" si="0"/>
        <v>#REF!</v>
      </c>
      <c r="G46" t="s">
        <v>753</v>
      </c>
    </row>
    <row r="47" spans="1:7" x14ac:dyDescent="0.25">
      <c r="A47" t="s">
        <v>754</v>
      </c>
      <c r="B47" t="s">
        <v>755</v>
      </c>
      <c r="C47">
        <v>7</v>
      </c>
      <c r="D47" s="3">
        <v>9568.49</v>
      </c>
      <c r="E47" s="3" t="e">
        <f>VLOOKUP(A47,#REF!,4,FALSE)</f>
        <v>#REF!</v>
      </c>
      <c r="F47" s="3" t="e">
        <f t="shared" si="0"/>
        <v>#REF!</v>
      </c>
      <c r="G47" t="s">
        <v>754</v>
      </c>
    </row>
    <row r="48" spans="1:7" x14ac:dyDescent="0.25">
      <c r="A48" t="s">
        <v>62</v>
      </c>
      <c r="B48" t="s">
        <v>63</v>
      </c>
      <c r="C48">
        <v>7064</v>
      </c>
      <c r="D48" s="3">
        <v>27421178.199999999</v>
      </c>
      <c r="E48" s="3" t="e">
        <f>VLOOKUP(A48,#REF!,4,FALSE)</f>
        <v>#REF!</v>
      </c>
      <c r="F48" s="3" t="e">
        <f t="shared" si="0"/>
        <v>#REF!</v>
      </c>
      <c r="G48" t="s">
        <v>62</v>
      </c>
    </row>
    <row r="49" spans="1:7" x14ac:dyDescent="0.25">
      <c r="A49" t="s">
        <v>64</v>
      </c>
      <c r="B49" t="s">
        <v>65</v>
      </c>
      <c r="C49">
        <v>83</v>
      </c>
      <c r="D49" s="3">
        <v>128531.75</v>
      </c>
      <c r="E49" s="3" t="e">
        <f>VLOOKUP(A49,#REF!,4,FALSE)</f>
        <v>#REF!</v>
      </c>
      <c r="F49" s="3" t="e">
        <f t="shared" si="0"/>
        <v>#REF!</v>
      </c>
      <c r="G49" t="s">
        <v>64</v>
      </c>
    </row>
    <row r="50" spans="1:7" x14ac:dyDescent="0.25">
      <c r="A50" t="s">
        <v>66</v>
      </c>
      <c r="B50" t="s">
        <v>67</v>
      </c>
      <c r="C50">
        <v>164</v>
      </c>
      <c r="D50" s="3">
        <v>436856.75</v>
      </c>
      <c r="E50" s="3" t="e">
        <f>VLOOKUP(A50,#REF!,4,FALSE)</f>
        <v>#REF!</v>
      </c>
      <c r="F50" s="3" t="e">
        <f t="shared" si="0"/>
        <v>#REF!</v>
      </c>
      <c r="G50" t="s">
        <v>66</v>
      </c>
    </row>
    <row r="51" spans="1:7" x14ac:dyDescent="0.25">
      <c r="A51" t="s">
        <v>756</v>
      </c>
      <c r="B51" t="s">
        <v>757</v>
      </c>
      <c r="C51">
        <v>4</v>
      </c>
      <c r="D51" s="3">
        <v>62191.77</v>
      </c>
      <c r="E51" s="3" t="e">
        <f>VLOOKUP(A51,#REF!,4,FALSE)</f>
        <v>#REF!</v>
      </c>
      <c r="F51" s="3" t="e">
        <f t="shared" si="0"/>
        <v>#REF!</v>
      </c>
      <c r="G51" t="s">
        <v>756</v>
      </c>
    </row>
    <row r="52" spans="1:7" x14ac:dyDescent="0.25">
      <c r="A52" t="s">
        <v>68</v>
      </c>
      <c r="B52" t="s">
        <v>69</v>
      </c>
      <c r="C52">
        <v>3835</v>
      </c>
      <c r="D52" s="3">
        <v>36947752.310000002</v>
      </c>
      <c r="E52" s="3" t="e">
        <f>VLOOKUP(A52,#REF!,4,FALSE)</f>
        <v>#REF!</v>
      </c>
      <c r="F52" s="3" t="e">
        <f t="shared" si="0"/>
        <v>#REF!</v>
      </c>
      <c r="G52" t="s">
        <v>68</v>
      </c>
    </row>
    <row r="53" spans="1:7" x14ac:dyDescent="0.25">
      <c r="A53" t="s">
        <v>758</v>
      </c>
      <c r="B53" t="s">
        <v>67</v>
      </c>
      <c r="C53">
        <v>5</v>
      </c>
      <c r="D53" s="3">
        <v>437.37</v>
      </c>
      <c r="E53" s="3" t="e">
        <f>VLOOKUP(A53,#REF!,4,FALSE)</f>
        <v>#REF!</v>
      </c>
      <c r="F53" s="3" t="e">
        <f t="shared" si="0"/>
        <v>#REF!</v>
      </c>
      <c r="G53" t="s">
        <v>758</v>
      </c>
    </row>
    <row r="54" spans="1:7" x14ac:dyDescent="0.25">
      <c r="A54" t="s">
        <v>70</v>
      </c>
      <c r="B54" t="s">
        <v>69</v>
      </c>
      <c r="C54">
        <v>36</v>
      </c>
      <c r="D54" s="3">
        <v>31060.639999999999</v>
      </c>
      <c r="E54" s="3" t="e">
        <f>VLOOKUP(A54,#REF!,4,FALSE)</f>
        <v>#REF!</v>
      </c>
      <c r="F54" s="3" t="e">
        <f t="shared" si="0"/>
        <v>#REF!</v>
      </c>
      <c r="G54" t="s">
        <v>70</v>
      </c>
    </row>
    <row r="55" spans="1:7" x14ac:dyDescent="0.25">
      <c r="A55" t="s">
        <v>71</v>
      </c>
      <c r="B55" t="s">
        <v>72</v>
      </c>
      <c r="C55">
        <v>5</v>
      </c>
      <c r="D55" s="3">
        <v>8403.18</v>
      </c>
      <c r="E55" s="3" t="e">
        <f>VLOOKUP(A55,#REF!,4,FALSE)</f>
        <v>#REF!</v>
      </c>
      <c r="F55" s="3" t="e">
        <f t="shared" si="0"/>
        <v>#REF!</v>
      </c>
      <c r="G55" t="s">
        <v>71</v>
      </c>
    </row>
    <row r="56" spans="1:7" x14ac:dyDescent="0.25">
      <c r="A56" t="s">
        <v>637</v>
      </c>
      <c r="B56" t="s">
        <v>638</v>
      </c>
      <c r="C56">
        <v>200</v>
      </c>
      <c r="D56" s="3">
        <v>22485.65</v>
      </c>
      <c r="E56" s="3" t="e">
        <f>VLOOKUP(A56,#REF!,4,FALSE)</f>
        <v>#REF!</v>
      </c>
      <c r="F56" s="3" t="e">
        <f t="shared" si="0"/>
        <v>#REF!</v>
      </c>
      <c r="G56" t="s">
        <v>637</v>
      </c>
    </row>
    <row r="57" spans="1:7" x14ac:dyDescent="0.25">
      <c r="A57" t="s">
        <v>639</v>
      </c>
      <c r="B57" t="s">
        <v>640</v>
      </c>
      <c r="C57">
        <v>817</v>
      </c>
      <c r="D57" s="3">
        <v>535296.71</v>
      </c>
      <c r="E57" s="3" t="e">
        <f>VLOOKUP(A57,#REF!,4,FALSE)</f>
        <v>#REF!</v>
      </c>
      <c r="F57" s="3" t="e">
        <f t="shared" si="0"/>
        <v>#REF!</v>
      </c>
      <c r="G57" t="s">
        <v>639</v>
      </c>
    </row>
    <row r="58" spans="1:7" x14ac:dyDescent="0.25">
      <c r="A58" t="s">
        <v>641</v>
      </c>
      <c r="B58" t="s">
        <v>642</v>
      </c>
      <c r="C58">
        <v>2</v>
      </c>
      <c r="D58" s="3">
        <v>0</v>
      </c>
      <c r="E58" s="3" t="e">
        <f>VLOOKUP(A58,#REF!,4,FALSE)</f>
        <v>#REF!</v>
      </c>
      <c r="F58" s="3" t="e">
        <f t="shared" si="0"/>
        <v>#REF!</v>
      </c>
      <c r="G58" t="s">
        <v>641</v>
      </c>
    </row>
    <row r="59" spans="1:7" x14ac:dyDescent="0.25">
      <c r="A59" t="s">
        <v>643</v>
      </c>
      <c r="B59" t="s">
        <v>644</v>
      </c>
      <c r="C59">
        <v>2955</v>
      </c>
      <c r="D59" s="3">
        <v>39769020.740000002</v>
      </c>
      <c r="E59" s="3" t="e">
        <f>VLOOKUP(A59,#REF!,4,FALSE)</f>
        <v>#REF!</v>
      </c>
      <c r="F59" s="3" t="e">
        <f t="shared" si="0"/>
        <v>#REF!</v>
      </c>
      <c r="G59" t="s">
        <v>643</v>
      </c>
    </row>
    <row r="60" spans="1:7" x14ac:dyDescent="0.25">
      <c r="A60" t="s">
        <v>645</v>
      </c>
      <c r="B60" t="s">
        <v>646</v>
      </c>
      <c r="C60">
        <v>29</v>
      </c>
      <c r="D60" s="3">
        <v>16118.78</v>
      </c>
      <c r="E60" s="3" t="e">
        <f>VLOOKUP(A60,#REF!,4,FALSE)</f>
        <v>#REF!</v>
      </c>
      <c r="F60" s="3" t="e">
        <f t="shared" si="0"/>
        <v>#REF!</v>
      </c>
      <c r="G60" t="s">
        <v>645</v>
      </c>
    </row>
    <row r="61" spans="1:7" x14ac:dyDescent="0.25">
      <c r="A61" t="s">
        <v>647</v>
      </c>
      <c r="B61" t="s">
        <v>648</v>
      </c>
      <c r="C61">
        <v>420</v>
      </c>
      <c r="D61" s="3">
        <v>5234717.71</v>
      </c>
      <c r="E61" s="3" t="e">
        <f>VLOOKUP(A61,#REF!,4,FALSE)</f>
        <v>#REF!</v>
      </c>
      <c r="F61" s="3" t="e">
        <f t="shared" si="0"/>
        <v>#REF!</v>
      </c>
      <c r="G61" t="s">
        <v>647</v>
      </c>
    </row>
    <row r="62" spans="1:7" x14ac:dyDescent="0.25">
      <c r="A62" t="s">
        <v>759</v>
      </c>
      <c r="B62" t="s">
        <v>760</v>
      </c>
      <c r="C62">
        <v>5</v>
      </c>
      <c r="D62" s="3">
        <v>43.8</v>
      </c>
      <c r="E62" s="3" t="e">
        <f>VLOOKUP(A62,#REF!,4,FALSE)</f>
        <v>#REF!</v>
      </c>
      <c r="F62" s="3" t="e">
        <f t="shared" si="0"/>
        <v>#REF!</v>
      </c>
      <c r="G62" t="s">
        <v>759</v>
      </c>
    </row>
    <row r="63" spans="1:7" x14ac:dyDescent="0.25">
      <c r="A63" t="s">
        <v>649</v>
      </c>
      <c r="B63" t="s">
        <v>650</v>
      </c>
      <c r="C63">
        <v>42</v>
      </c>
      <c r="D63" s="3">
        <v>154742.85999999999</v>
      </c>
      <c r="E63" s="3" t="e">
        <f>VLOOKUP(A63,#REF!,4,FALSE)</f>
        <v>#REF!</v>
      </c>
      <c r="F63" s="3" t="e">
        <f t="shared" si="0"/>
        <v>#REF!</v>
      </c>
      <c r="G63" t="s">
        <v>649</v>
      </c>
    </row>
    <row r="64" spans="1:7" x14ac:dyDescent="0.25">
      <c r="A64" t="s">
        <v>651</v>
      </c>
      <c r="B64" t="s">
        <v>652</v>
      </c>
      <c r="C64">
        <v>21</v>
      </c>
      <c r="D64" s="3">
        <v>3290.74</v>
      </c>
      <c r="E64" s="3" t="e">
        <f>VLOOKUP(A64,#REF!,4,FALSE)</f>
        <v>#REF!</v>
      </c>
      <c r="F64" s="3" t="e">
        <f t="shared" si="0"/>
        <v>#REF!</v>
      </c>
      <c r="G64" t="s">
        <v>651</v>
      </c>
    </row>
    <row r="65" spans="1:7" x14ac:dyDescent="0.25">
      <c r="A65" t="s">
        <v>653</v>
      </c>
      <c r="B65" t="s">
        <v>654</v>
      </c>
      <c r="C65">
        <v>138</v>
      </c>
      <c r="D65" s="3">
        <v>1721842.63</v>
      </c>
      <c r="E65" s="3" t="e">
        <f>VLOOKUP(A65,#REF!,4,FALSE)</f>
        <v>#REF!</v>
      </c>
      <c r="F65" s="3" t="e">
        <f t="shared" si="0"/>
        <v>#REF!</v>
      </c>
      <c r="G65" t="s">
        <v>653</v>
      </c>
    </row>
    <row r="66" spans="1:7" x14ac:dyDescent="0.25">
      <c r="A66" t="s">
        <v>655</v>
      </c>
      <c r="B66" t="s">
        <v>656</v>
      </c>
      <c r="C66">
        <v>121</v>
      </c>
      <c r="D66" s="3">
        <v>267127.2</v>
      </c>
      <c r="E66" s="3" t="e">
        <f>VLOOKUP(A66,#REF!,4,FALSE)</f>
        <v>#REF!</v>
      </c>
      <c r="F66" s="3" t="e">
        <f t="shared" si="0"/>
        <v>#REF!</v>
      </c>
      <c r="G66" t="s">
        <v>655</v>
      </c>
    </row>
    <row r="67" spans="1:7" x14ac:dyDescent="0.25">
      <c r="A67" t="s">
        <v>530</v>
      </c>
      <c r="B67" t="s">
        <v>531</v>
      </c>
      <c r="C67">
        <v>267</v>
      </c>
      <c r="D67" s="3">
        <v>2427534.0699999998</v>
      </c>
      <c r="E67" s="3" t="e">
        <f>VLOOKUP(A67,#REF!,4,FALSE)</f>
        <v>#REF!</v>
      </c>
      <c r="F67" s="3" t="e">
        <f t="shared" ref="F67:F130" si="1">+D67+E67</f>
        <v>#REF!</v>
      </c>
      <c r="G67" t="s">
        <v>530</v>
      </c>
    </row>
    <row r="68" spans="1:7" x14ac:dyDescent="0.25">
      <c r="A68" t="s">
        <v>968</v>
      </c>
      <c r="B68" t="s">
        <v>969</v>
      </c>
      <c r="C68">
        <v>1</v>
      </c>
      <c r="D68" s="3">
        <v>0</v>
      </c>
      <c r="F68" s="3">
        <f t="shared" si="1"/>
        <v>0</v>
      </c>
      <c r="G68" t="s">
        <v>968</v>
      </c>
    </row>
    <row r="69" spans="1:7" x14ac:dyDescent="0.25">
      <c r="A69" t="s">
        <v>657</v>
      </c>
      <c r="B69" t="s">
        <v>658</v>
      </c>
      <c r="C69">
        <v>258</v>
      </c>
      <c r="D69" s="3">
        <v>1882789.17</v>
      </c>
      <c r="E69" s="3" t="e">
        <f>VLOOKUP(A69,#REF!,4,FALSE)</f>
        <v>#REF!</v>
      </c>
      <c r="F69" s="3" t="e">
        <f t="shared" si="1"/>
        <v>#REF!</v>
      </c>
      <c r="G69" t="s">
        <v>657</v>
      </c>
    </row>
    <row r="70" spans="1:7" x14ac:dyDescent="0.25">
      <c r="A70" t="s">
        <v>73</v>
      </c>
      <c r="B70" t="s">
        <v>74</v>
      </c>
      <c r="C70">
        <v>258</v>
      </c>
      <c r="D70" s="3">
        <v>52331.66</v>
      </c>
      <c r="E70" s="3" t="e">
        <f>VLOOKUP(A70,#REF!,4,FALSE)</f>
        <v>#REF!</v>
      </c>
      <c r="F70" s="3" t="e">
        <f t="shared" si="1"/>
        <v>#REF!</v>
      </c>
      <c r="G70" t="s">
        <v>73</v>
      </c>
    </row>
    <row r="71" spans="1:7" x14ac:dyDescent="0.25">
      <c r="A71" t="s">
        <v>75</v>
      </c>
      <c r="B71" t="s">
        <v>76</v>
      </c>
      <c r="C71">
        <v>229</v>
      </c>
      <c r="D71" s="3">
        <v>306352.75</v>
      </c>
      <c r="E71" s="3" t="e">
        <f>VLOOKUP(A71,#REF!,4,FALSE)</f>
        <v>#REF!</v>
      </c>
      <c r="F71" s="3" t="e">
        <f t="shared" si="1"/>
        <v>#REF!</v>
      </c>
      <c r="G71" t="s">
        <v>75</v>
      </c>
    </row>
    <row r="72" spans="1:7" x14ac:dyDescent="0.25">
      <c r="A72" t="s">
        <v>659</v>
      </c>
      <c r="B72" t="s">
        <v>660</v>
      </c>
      <c r="C72">
        <v>79</v>
      </c>
      <c r="D72" s="3">
        <v>31779.16</v>
      </c>
      <c r="E72" s="3" t="e">
        <f>VLOOKUP(A72,#REF!,4,FALSE)</f>
        <v>#REF!</v>
      </c>
      <c r="F72" s="3" t="e">
        <f t="shared" si="1"/>
        <v>#REF!</v>
      </c>
      <c r="G72" t="s">
        <v>659</v>
      </c>
    </row>
    <row r="73" spans="1:7" x14ac:dyDescent="0.25">
      <c r="A73" t="s">
        <v>659</v>
      </c>
      <c r="B73" t="s">
        <v>761</v>
      </c>
      <c r="C73">
        <v>40</v>
      </c>
      <c r="D73" s="3">
        <v>17447.23</v>
      </c>
      <c r="E73" s="3" t="e">
        <f>VLOOKUP(B73,#REF!,3,FALSE)</f>
        <v>#REF!</v>
      </c>
      <c r="F73" s="3" t="e">
        <f t="shared" si="1"/>
        <v>#REF!</v>
      </c>
      <c r="G73" t="s">
        <v>659</v>
      </c>
    </row>
    <row r="74" spans="1:7" x14ac:dyDescent="0.25">
      <c r="A74" t="s">
        <v>661</v>
      </c>
      <c r="B74" t="s">
        <v>762</v>
      </c>
      <c r="C74">
        <v>36</v>
      </c>
      <c r="D74" s="3">
        <v>293998.89</v>
      </c>
      <c r="E74" s="3" t="e">
        <f>VLOOKUP(B74,#REF!,3,FALSE)</f>
        <v>#REF!</v>
      </c>
      <c r="F74" s="3" t="e">
        <f t="shared" si="1"/>
        <v>#REF!</v>
      </c>
      <c r="G74" t="s">
        <v>661</v>
      </c>
    </row>
    <row r="75" spans="1:7" x14ac:dyDescent="0.25">
      <c r="A75" t="s">
        <v>661</v>
      </c>
      <c r="B75" t="s">
        <v>662</v>
      </c>
      <c r="C75">
        <v>169</v>
      </c>
      <c r="D75" s="3">
        <v>1339665.6499999999</v>
      </c>
      <c r="E75" s="3" t="e">
        <f>VLOOKUP(A75,#REF!,4,FALSE)</f>
        <v>#REF!</v>
      </c>
      <c r="F75" s="3" t="e">
        <f t="shared" si="1"/>
        <v>#REF!</v>
      </c>
      <c r="G75" t="s">
        <v>661</v>
      </c>
    </row>
    <row r="76" spans="1:7" x14ac:dyDescent="0.25">
      <c r="A76" t="s">
        <v>77</v>
      </c>
      <c r="B76" t="s">
        <v>78</v>
      </c>
      <c r="C76">
        <v>1</v>
      </c>
      <c r="D76" s="3">
        <v>892.2</v>
      </c>
      <c r="E76" s="3" t="e">
        <f>VLOOKUP(A76,#REF!,4,FALSE)</f>
        <v>#REF!</v>
      </c>
      <c r="F76" s="3" t="e">
        <f t="shared" si="1"/>
        <v>#REF!</v>
      </c>
      <c r="G76" t="s">
        <v>77</v>
      </c>
    </row>
    <row r="77" spans="1:7" x14ac:dyDescent="0.25">
      <c r="A77" t="s">
        <v>79</v>
      </c>
      <c r="B77" t="s">
        <v>80</v>
      </c>
      <c r="C77">
        <v>53</v>
      </c>
      <c r="D77" s="3">
        <v>9282.57</v>
      </c>
      <c r="E77" s="3" t="e">
        <f>VLOOKUP(A77,#REF!,4,FALSE)</f>
        <v>#REF!</v>
      </c>
      <c r="F77" s="3" t="e">
        <f t="shared" si="1"/>
        <v>#REF!</v>
      </c>
      <c r="G77" t="s">
        <v>79</v>
      </c>
    </row>
    <row r="78" spans="1:7" x14ac:dyDescent="0.25">
      <c r="A78" t="s">
        <v>532</v>
      </c>
      <c r="B78" t="s">
        <v>533</v>
      </c>
      <c r="C78">
        <v>620</v>
      </c>
      <c r="D78" s="3">
        <v>3185462.97</v>
      </c>
      <c r="E78" s="3" t="e">
        <f>VLOOKUP(A78,#REF!,4,FALSE)</f>
        <v>#REF!</v>
      </c>
      <c r="F78" s="3" t="e">
        <f t="shared" si="1"/>
        <v>#REF!</v>
      </c>
      <c r="G78" t="s">
        <v>532</v>
      </c>
    </row>
    <row r="79" spans="1:7" x14ac:dyDescent="0.25">
      <c r="A79" t="s">
        <v>81</v>
      </c>
      <c r="B79" t="s">
        <v>82</v>
      </c>
      <c r="C79">
        <v>9045</v>
      </c>
      <c r="D79" s="3">
        <v>2666987.34</v>
      </c>
      <c r="E79" s="3" t="e">
        <f>VLOOKUP(A79,#REF!,4,FALSE)</f>
        <v>#REF!</v>
      </c>
      <c r="F79" s="3" t="e">
        <f t="shared" si="1"/>
        <v>#REF!</v>
      </c>
      <c r="G79" t="s">
        <v>81</v>
      </c>
    </row>
    <row r="80" spans="1:7" x14ac:dyDescent="0.25">
      <c r="A80" t="s">
        <v>763</v>
      </c>
      <c r="B80" t="s">
        <v>764</v>
      </c>
      <c r="C80">
        <v>1</v>
      </c>
      <c r="D80" s="3">
        <v>1140.1500000000001</v>
      </c>
      <c r="E80" s="3" t="e">
        <f>VLOOKUP(A80,#REF!,4,FALSE)</f>
        <v>#REF!</v>
      </c>
      <c r="F80" s="3" t="e">
        <f t="shared" si="1"/>
        <v>#REF!</v>
      </c>
      <c r="G80" t="s">
        <v>763</v>
      </c>
    </row>
    <row r="81" spans="1:7" x14ac:dyDescent="0.25">
      <c r="A81" t="s">
        <v>83</v>
      </c>
      <c r="B81" t="s">
        <v>84</v>
      </c>
      <c r="C81">
        <v>1766</v>
      </c>
      <c r="D81" s="3">
        <v>945672.65</v>
      </c>
      <c r="E81" s="3" t="e">
        <f>VLOOKUP(A81,#REF!,4,FALSE)</f>
        <v>#REF!</v>
      </c>
      <c r="F81" s="3" t="e">
        <f t="shared" si="1"/>
        <v>#REF!</v>
      </c>
      <c r="G81" t="s">
        <v>83</v>
      </c>
    </row>
    <row r="82" spans="1:7" x14ac:dyDescent="0.25">
      <c r="A82" t="s">
        <v>85</v>
      </c>
      <c r="B82" t="s">
        <v>86</v>
      </c>
      <c r="C82">
        <v>834</v>
      </c>
      <c r="D82" s="3">
        <v>120305.74</v>
      </c>
      <c r="E82" s="3" t="e">
        <f>VLOOKUP(A82,#REF!,4,FALSE)</f>
        <v>#REF!</v>
      </c>
      <c r="F82" s="3" t="e">
        <f t="shared" si="1"/>
        <v>#REF!</v>
      </c>
      <c r="G82" t="s">
        <v>85</v>
      </c>
    </row>
    <row r="83" spans="1:7" x14ac:dyDescent="0.25">
      <c r="A83" t="s">
        <v>87</v>
      </c>
      <c r="B83" t="s">
        <v>88</v>
      </c>
      <c r="C83">
        <v>9</v>
      </c>
      <c r="D83" s="3">
        <v>1428.94</v>
      </c>
      <c r="E83" s="3" t="e">
        <f>VLOOKUP(A83,#REF!,4,FALSE)</f>
        <v>#REF!</v>
      </c>
      <c r="F83" s="3" t="e">
        <f t="shared" si="1"/>
        <v>#REF!</v>
      </c>
      <c r="G83" t="s">
        <v>87</v>
      </c>
    </row>
    <row r="84" spans="1:7" x14ac:dyDescent="0.25">
      <c r="A84" t="s">
        <v>765</v>
      </c>
      <c r="B84" t="s">
        <v>766</v>
      </c>
      <c r="C84">
        <v>1</v>
      </c>
      <c r="D84" s="3">
        <v>122.08</v>
      </c>
      <c r="E84" s="3" t="e">
        <f>VLOOKUP(A84,#REF!,4,FALSE)</f>
        <v>#REF!</v>
      </c>
      <c r="F84" s="3" t="e">
        <f t="shared" si="1"/>
        <v>#REF!</v>
      </c>
      <c r="G84" t="s">
        <v>765</v>
      </c>
    </row>
    <row r="85" spans="1:7" x14ac:dyDescent="0.25">
      <c r="A85" t="s">
        <v>89</v>
      </c>
      <c r="B85" t="s">
        <v>90</v>
      </c>
      <c r="C85">
        <v>22592</v>
      </c>
      <c r="D85" s="3">
        <v>5520722.8899999997</v>
      </c>
      <c r="E85" s="3" t="e">
        <f>VLOOKUP(A85,#REF!,4,FALSE)</f>
        <v>#REF!</v>
      </c>
      <c r="F85" s="3" t="e">
        <f t="shared" si="1"/>
        <v>#REF!</v>
      </c>
      <c r="G85" t="s">
        <v>89</v>
      </c>
    </row>
    <row r="86" spans="1:7" x14ac:dyDescent="0.25">
      <c r="A86" t="s">
        <v>91</v>
      </c>
      <c r="B86" t="s">
        <v>92</v>
      </c>
      <c r="C86">
        <v>120</v>
      </c>
      <c r="D86" s="3">
        <v>20181.849999999999</v>
      </c>
      <c r="E86" s="3" t="e">
        <f>VLOOKUP(A86,#REF!,4,FALSE)</f>
        <v>#REF!</v>
      </c>
      <c r="F86" s="3" t="e">
        <f t="shared" si="1"/>
        <v>#REF!</v>
      </c>
      <c r="G86" t="s">
        <v>91</v>
      </c>
    </row>
    <row r="87" spans="1:7" x14ac:dyDescent="0.25">
      <c r="A87" t="s">
        <v>93</v>
      </c>
      <c r="B87" t="s">
        <v>94</v>
      </c>
      <c r="C87">
        <v>1150</v>
      </c>
      <c r="D87" s="3">
        <v>1304306.79</v>
      </c>
      <c r="E87" s="3" t="e">
        <f>VLOOKUP(A87,#REF!,4,FALSE)</f>
        <v>#REF!</v>
      </c>
      <c r="F87" s="3" t="e">
        <f t="shared" si="1"/>
        <v>#REF!</v>
      </c>
      <c r="G87" t="s">
        <v>93</v>
      </c>
    </row>
    <row r="88" spans="1:7" x14ac:dyDescent="0.25">
      <c r="A88" t="s">
        <v>95</v>
      </c>
      <c r="B88" t="s">
        <v>96</v>
      </c>
      <c r="C88">
        <v>572</v>
      </c>
      <c r="D88" s="3">
        <v>2271303.56</v>
      </c>
      <c r="E88" s="3" t="e">
        <f>VLOOKUP(A88,#REF!,4,FALSE)</f>
        <v>#REF!</v>
      </c>
      <c r="F88" s="3" t="e">
        <f t="shared" si="1"/>
        <v>#REF!</v>
      </c>
      <c r="G88" t="s">
        <v>95</v>
      </c>
    </row>
    <row r="89" spans="1:7" x14ac:dyDescent="0.25">
      <c r="A89" t="s">
        <v>95</v>
      </c>
      <c r="B89" t="s">
        <v>767</v>
      </c>
      <c r="C89">
        <v>154</v>
      </c>
      <c r="D89" s="3">
        <v>129491.98</v>
      </c>
      <c r="E89" s="3" t="e">
        <f>VLOOKUP(B89,#REF!,3,FALSE)</f>
        <v>#REF!</v>
      </c>
      <c r="F89" s="3" t="e">
        <f t="shared" si="1"/>
        <v>#REF!</v>
      </c>
      <c r="G89" t="s">
        <v>95</v>
      </c>
    </row>
    <row r="90" spans="1:7" x14ac:dyDescent="0.25">
      <c r="A90" t="s">
        <v>534</v>
      </c>
      <c r="B90" t="s">
        <v>96</v>
      </c>
      <c r="C90">
        <v>34</v>
      </c>
      <c r="D90" s="3">
        <v>66741.350000000006</v>
      </c>
      <c r="E90" s="3" t="e">
        <f>VLOOKUP(A90,#REF!,4,FALSE)</f>
        <v>#REF!</v>
      </c>
      <c r="F90" s="3" t="e">
        <f t="shared" si="1"/>
        <v>#REF!</v>
      </c>
      <c r="G90" t="s">
        <v>534</v>
      </c>
    </row>
    <row r="91" spans="1:7" x14ac:dyDescent="0.25">
      <c r="A91" t="s">
        <v>97</v>
      </c>
      <c r="B91" t="s">
        <v>98</v>
      </c>
      <c r="C91">
        <v>3352</v>
      </c>
      <c r="D91" s="3">
        <v>4578442.3</v>
      </c>
      <c r="E91" s="3" t="e">
        <f>VLOOKUP(A91,#REF!,4,FALSE)</f>
        <v>#REF!</v>
      </c>
      <c r="F91" s="3" t="e">
        <f t="shared" si="1"/>
        <v>#REF!</v>
      </c>
      <c r="G91" t="s">
        <v>97</v>
      </c>
    </row>
    <row r="92" spans="1:7" x14ac:dyDescent="0.25">
      <c r="A92" t="s">
        <v>535</v>
      </c>
      <c r="B92" t="s">
        <v>536</v>
      </c>
      <c r="C92">
        <v>130</v>
      </c>
      <c r="D92" s="3">
        <v>183761.56</v>
      </c>
      <c r="E92" s="3" t="e">
        <f>VLOOKUP(A92,#REF!,4,FALSE)</f>
        <v>#REF!</v>
      </c>
      <c r="F92" s="3" t="e">
        <f t="shared" si="1"/>
        <v>#REF!</v>
      </c>
      <c r="G92" t="s">
        <v>535</v>
      </c>
    </row>
    <row r="93" spans="1:7" x14ac:dyDescent="0.25">
      <c r="A93" t="s">
        <v>537</v>
      </c>
      <c r="B93" t="s">
        <v>536</v>
      </c>
      <c r="C93">
        <v>469</v>
      </c>
      <c r="D93" s="3">
        <v>610306.37</v>
      </c>
      <c r="E93" s="3" t="e">
        <f>VLOOKUP(A93,#REF!,4,FALSE)</f>
        <v>#REF!</v>
      </c>
      <c r="F93" s="3" t="e">
        <f t="shared" si="1"/>
        <v>#REF!</v>
      </c>
      <c r="G93" t="s">
        <v>537</v>
      </c>
    </row>
    <row r="94" spans="1:7" x14ac:dyDescent="0.25">
      <c r="A94" t="s">
        <v>768</v>
      </c>
      <c r="B94" t="s">
        <v>769</v>
      </c>
      <c r="C94">
        <v>2</v>
      </c>
      <c r="D94" s="3">
        <v>736.77</v>
      </c>
      <c r="E94" s="3" t="e">
        <f>VLOOKUP(A94,#REF!,4,FALSE)</f>
        <v>#REF!</v>
      </c>
      <c r="F94" s="3" t="e">
        <f t="shared" si="1"/>
        <v>#REF!</v>
      </c>
      <c r="G94" t="s">
        <v>768</v>
      </c>
    </row>
    <row r="95" spans="1:7" x14ac:dyDescent="0.25">
      <c r="A95" t="s">
        <v>99</v>
      </c>
      <c r="B95" t="s">
        <v>100</v>
      </c>
      <c r="C95">
        <v>5070</v>
      </c>
      <c r="D95" s="3">
        <v>1624689.89</v>
      </c>
      <c r="E95" s="3" t="e">
        <f>VLOOKUP(A95,#REF!,4,FALSE)</f>
        <v>#REF!</v>
      </c>
      <c r="F95" s="3" t="e">
        <f t="shared" si="1"/>
        <v>#REF!</v>
      </c>
      <c r="G95" t="s">
        <v>99</v>
      </c>
    </row>
    <row r="96" spans="1:7" x14ac:dyDescent="0.25">
      <c r="A96" t="s">
        <v>101</v>
      </c>
      <c r="B96" t="s">
        <v>102</v>
      </c>
      <c r="C96">
        <v>32</v>
      </c>
      <c r="D96" s="3">
        <v>-325.72000000000003</v>
      </c>
      <c r="E96" s="3" t="e">
        <f>VLOOKUP(A96,#REF!,4,FALSE)</f>
        <v>#REF!</v>
      </c>
      <c r="F96" s="3" t="e">
        <f t="shared" si="1"/>
        <v>#REF!</v>
      </c>
      <c r="G96" t="s">
        <v>101</v>
      </c>
    </row>
    <row r="97" spans="1:7" x14ac:dyDescent="0.25">
      <c r="A97" t="s">
        <v>103</v>
      </c>
      <c r="B97" t="s">
        <v>104</v>
      </c>
      <c r="C97">
        <v>41</v>
      </c>
      <c r="D97" s="3">
        <v>26033.51</v>
      </c>
      <c r="E97" s="3" t="e">
        <f>VLOOKUP(A97,#REF!,4,FALSE)</f>
        <v>#REF!</v>
      </c>
      <c r="F97" s="3" t="e">
        <f t="shared" si="1"/>
        <v>#REF!</v>
      </c>
      <c r="G97" t="s">
        <v>103</v>
      </c>
    </row>
    <row r="98" spans="1:7" x14ac:dyDescent="0.25">
      <c r="A98" t="s">
        <v>105</v>
      </c>
      <c r="B98" t="s">
        <v>106</v>
      </c>
      <c r="C98">
        <v>25472</v>
      </c>
      <c r="D98" s="3">
        <v>148396662.66</v>
      </c>
      <c r="E98" s="3" t="e">
        <f>VLOOKUP(A98,#REF!,4,FALSE)</f>
        <v>#REF!</v>
      </c>
      <c r="F98" s="3" t="e">
        <f t="shared" si="1"/>
        <v>#REF!</v>
      </c>
      <c r="G98" t="s">
        <v>105</v>
      </c>
    </row>
    <row r="99" spans="1:7" x14ac:dyDescent="0.25">
      <c r="A99" t="s">
        <v>107</v>
      </c>
      <c r="B99" t="s">
        <v>108</v>
      </c>
      <c r="C99">
        <v>29</v>
      </c>
      <c r="D99" s="3">
        <v>5095.3</v>
      </c>
      <c r="E99" s="3" t="e">
        <f>VLOOKUP(A99,#REF!,4,FALSE)</f>
        <v>#REF!</v>
      </c>
      <c r="F99" s="3" t="e">
        <f t="shared" si="1"/>
        <v>#REF!</v>
      </c>
      <c r="G99" t="s">
        <v>107</v>
      </c>
    </row>
    <row r="100" spans="1:7" x14ac:dyDescent="0.25">
      <c r="A100" t="s">
        <v>109</v>
      </c>
      <c r="B100" t="s">
        <v>102</v>
      </c>
      <c r="C100">
        <v>199</v>
      </c>
      <c r="D100" s="3">
        <v>397058.87</v>
      </c>
      <c r="E100" s="3" t="e">
        <f>VLOOKUP(A100,#REF!,4,FALSE)</f>
        <v>#REF!</v>
      </c>
      <c r="F100" s="3" t="e">
        <f t="shared" si="1"/>
        <v>#REF!</v>
      </c>
      <c r="G100" t="s">
        <v>109</v>
      </c>
    </row>
    <row r="101" spans="1:7" x14ac:dyDescent="0.25">
      <c r="A101" t="s">
        <v>110</v>
      </c>
      <c r="B101" t="s">
        <v>111</v>
      </c>
      <c r="C101">
        <v>1923</v>
      </c>
      <c r="D101" s="3">
        <v>169629.35</v>
      </c>
      <c r="E101" s="3" t="e">
        <f>VLOOKUP(A101,#REF!,4,FALSE)</f>
        <v>#REF!</v>
      </c>
      <c r="F101" s="3" t="e">
        <f t="shared" si="1"/>
        <v>#REF!</v>
      </c>
      <c r="G101" t="s">
        <v>110</v>
      </c>
    </row>
    <row r="102" spans="1:7" x14ac:dyDescent="0.25">
      <c r="A102" t="s">
        <v>112</v>
      </c>
      <c r="B102" t="s">
        <v>113</v>
      </c>
      <c r="C102">
        <v>20190</v>
      </c>
      <c r="D102" s="3">
        <v>80662569.810000002</v>
      </c>
      <c r="E102" s="3" t="e">
        <f>VLOOKUP(A102,#REF!,4,FALSE)</f>
        <v>#REF!</v>
      </c>
      <c r="F102" s="3" t="e">
        <f t="shared" si="1"/>
        <v>#REF!</v>
      </c>
      <c r="G102" t="s">
        <v>112</v>
      </c>
    </row>
    <row r="103" spans="1:7" x14ac:dyDescent="0.25">
      <c r="A103" t="s">
        <v>114</v>
      </c>
      <c r="B103" t="s">
        <v>115</v>
      </c>
      <c r="C103">
        <v>717</v>
      </c>
      <c r="D103" s="3">
        <v>658309.69999999995</v>
      </c>
      <c r="E103" s="3" t="e">
        <f>VLOOKUP(A103,#REF!,4,FALSE)</f>
        <v>#REF!</v>
      </c>
      <c r="F103" s="3" t="e">
        <f t="shared" si="1"/>
        <v>#REF!</v>
      </c>
      <c r="G103" t="s">
        <v>114</v>
      </c>
    </row>
    <row r="104" spans="1:7" x14ac:dyDescent="0.25">
      <c r="A104" t="s">
        <v>116</v>
      </c>
      <c r="B104" t="s">
        <v>111</v>
      </c>
      <c r="C104">
        <v>4</v>
      </c>
      <c r="D104" s="3">
        <v>38.6</v>
      </c>
      <c r="E104" s="3" t="e">
        <f>VLOOKUP(A104,#REF!,4,FALSE)</f>
        <v>#REF!</v>
      </c>
      <c r="F104" s="3" t="e">
        <f t="shared" si="1"/>
        <v>#REF!</v>
      </c>
      <c r="G104" t="s">
        <v>116</v>
      </c>
    </row>
    <row r="105" spans="1:7" x14ac:dyDescent="0.25">
      <c r="A105" t="s">
        <v>117</v>
      </c>
      <c r="B105" t="s">
        <v>113</v>
      </c>
      <c r="C105">
        <v>26</v>
      </c>
      <c r="D105" s="3">
        <v>56687.519999999997</v>
      </c>
      <c r="E105" s="3" t="e">
        <f>VLOOKUP(A105,#REF!,4,FALSE)</f>
        <v>#REF!</v>
      </c>
      <c r="F105" s="3" t="e">
        <f t="shared" si="1"/>
        <v>#REF!</v>
      </c>
      <c r="G105" t="s">
        <v>117</v>
      </c>
    </row>
    <row r="106" spans="1:7" x14ac:dyDescent="0.25">
      <c r="A106" t="s">
        <v>770</v>
      </c>
      <c r="B106" t="s">
        <v>115</v>
      </c>
      <c r="C106">
        <v>10</v>
      </c>
      <c r="D106" s="3">
        <v>78298.14</v>
      </c>
      <c r="E106" s="3" t="e">
        <f>VLOOKUP(A106,#REF!,4,FALSE)</f>
        <v>#REF!</v>
      </c>
      <c r="F106" s="3" t="e">
        <f t="shared" si="1"/>
        <v>#REF!</v>
      </c>
      <c r="G106" t="s">
        <v>770</v>
      </c>
    </row>
    <row r="107" spans="1:7" x14ac:dyDescent="0.25">
      <c r="A107" t="s">
        <v>771</v>
      </c>
      <c r="B107" t="s">
        <v>772</v>
      </c>
      <c r="C107">
        <v>1</v>
      </c>
      <c r="D107" s="3">
        <v>529.29</v>
      </c>
      <c r="E107" s="3" t="e">
        <f>VLOOKUP(A107,#REF!,4,FALSE)</f>
        <v>#REF!</v>
      </c>
      <c r="F107" s="3" t="e">
        <f t="shared" si="1"/>
        <v>#REF!</v>
      </c>
      <c r="G107" t="s">
        <v>771</v>
      </c>
    </row>
    <row r="108" spans="1:7" x14ac:dyDescent="0.25">
      <c r="A108" t="s">
        <v>118</v>
      </c>
      <c r="B108" t="s">
        <v>119</v>
      </c>
      <c r="C108">
        <v>9792</v>
      </c>
      <c r="D108" s="3">
        <v>3061314.39</v>
      </c>
      <c r="E108" s="3" t="e">
        <f>VLOOKUP(A108,#REF!,4,FALSE)</f>
        <v>#REF!</v>
      </c>
      <c r="F108" s="3" t="e">
        <f t="shared" si="1"/>
        <v>#REF!</v>
      </c>
      <c r="G108" t="s">
        <v>118</v>
      </c>
    </row>
    <row r="109" spans="1:7" x14ac:dyDescent="0.25">
      <c r="A109" t="s">
        <v>120</v>
      </c>
      <c r="B109" t="s">
        <v>121</v>
      </c>
      <c r="C109">
        <v>399</v>
      </c>
      <c r="D109" s="3">
        <v>1886715.25</v>
      </c>
      <c r="E109" s="3" t="e">
        <f>VLOOKUP(A109,#REF!,4,FALSE)</f>
        <v>#REF!</v>
      </c>
      <c r="F109" s="3" t="e">
        <f t="shared" si="1"/>
        <v>#REF!</v>
      </c>
      <c r="G109" t="s">
        <v>120</v>
      </c>
    </row>
    <row r="110" spans="1:7" x14ac:dyDescent="0.25">
      <c r="A110" t="s">
        <v>122</v>
      </c>
      <c r="B110" t="s">
        <v>123</v>
      </c>
      <c r="C110">
        <v>97475</v>
      </c>
      <c r="D110" s="3">
        <v>456506079.25999999</v>
      </c>
      <c r="E110" s="3" t="e">
        <f>VLOOKUP(A110,#REF!,4,FALSE)</f>
        <v>#REF!</v>
      </c>
      <c r="F110" s="3" t="e">
        <f t="shared" si="1"/>
        <v>#REF!</v>
      </c>
      <c r="G110" t="s">
        <v>122</v>
      </c>
    </row>
    <row r="111" spans="1:7" x14ac:dyDescent="0.25">
      <c r="A111" t="s">
        <v>124</v>
      </c>
      <c r="B111" t="s">
        <v>119</v>
      </c>
      <c r="C111">
        <v>71</v>
      </c>
      <c r="D111" s="3">
        <v>15963.25</v>
      </c>
      <c r="E111" s="3" t="e">
        <f>VLOOKUP(A111,#REF!,4,FALSE)</f>
        <v>#REF!</v>
      </c>
      <c r="F111" s="3" t="e">
        <f t="shared" si="1"/>
        <v>#REF!</v>
      </c>
      <c r="G111" t="s">
        <v>124</v>
      </c>
    </row>
    <row r="112" spans="1:7" x14ac:dyDescent="0.25">
      <c r="A112" t="s">
        <v>773</v>
      </c>
      <c r="B112" t="s">
        <v>121</v>
      </c>
      <c r="C112">
        <v>4</v>
      </c>
      <c r="D112" s="3">
        <v>0</v>
      </c>
      <c r="E112" s="3" t="e">
        <f>VLOOKUP(A112,#REF!,4,FALSE)</f>
        <v>#REF!</v>
      </c>
      <c r="F112" s="3" t="e">
        <f t="shared" si="1"/>
        <v>#REF!</v>
      </c>
      <c r="G112" t="s">
        <v>773</v>
      </c>
    </row>
    <row r="113" spans="1:7" x14ac:dyDescent="0.25">
      <c r="A113" t="s">
        <v>125</v>
      </c>
      <c r="B113" t="s">
        <v>126</v>
      </c>
      <c r="C113">
        <v>1214</v>
      </c>
      <c r="D113" s="3">
        <v>1360135.7</v>
      </c>
      <c r="E113" s="3" t="e">
        <f>VLOOKUP(A113,#REF!,4,FALSE)</f>
        <v>#REF!</v>
      </c>
      <c r="F113" s="3" t="e">
        <f t="shared" si="1"/>
        <v>#REF!</v>
      </c>
      <c r="G113" t="s">
        <v>125</v>
      </c>
    </row>
    <row r="114" spans="1:7" x14ac:dyDescent="0.25">
      <c r="A114" t="s">
        <v>538</v>
      </c>
      <c r="B114" t="s">
        <v>539</v>
      </c>
      <c r="C114">
        <v>187</v>
      </c>
      <c r="D114" s="3">
        <v>556692.80000000005</v>
      </c>
      <c r="E114" s="3" t="e">
        <f>VLOOKUP(A114,#REF!,4,FALSE)</f>
        <v>#REF!</v>
      </c>
      <c r="F114" s="3" t="e">
        <f t="shared" si="1"/>
        <v>#REF!</v>
      </c>
      <c r="G114" t="s">
        <v>538</v>
      </c>
    </row>
    <row r="115" spans="1:7" x14ac:dyDescent="0.25">
      <c r="A115" t="s">
        <v>774</v>
      </c>
      <c r="B115" t="s">
        <v>775</v>
      </c>
      <c r="C115">
        <v>2</v>
      </c>
      <c r="D115" s="3">
        <v>1800.13</v>
      </c>
      <c r="E115" s="3" t="e">
        <f>VLOOKUP(A115,#REF!,4,FALSE)</f>
        <v>#REF!</v>
      </c>
      <c r="F115" s="3" t="e">
        <f t="shared" si="1"/>
        <v>#REF!</v>
      </c>
      <c r="G115" t="s">
        <v>774</v>
      </c>
    </row>
    <row r="116" spans="1:7" x14ac:dyDescent="0.25">
      <c r="A116" t="s">
        <v>663</v>
      </c>
      <c r="B116" t="s">
        <v>664</v>
      </c>
      <c r="C116">
        <v>23</v>
      </c>
      <c r="D116" s="3">
        <v>0</v>
      </c>
      <c r="E116" s="3" t="e">
        <f>VLOOKUP(A116,#REF!,4,FALSE)</f>
        <v>#REF!</v>
      </c>
      <c r="F116" s="3" t="e">
        <f t="shared" si="1"/>
        <v>#REF!</v>
      </c>
      <c r="G116" t="s">
        <v>663</v>
      </c>
    </row>
    <row r="117" spans="1:7" x14ac:dyDescent="0.25">
      <c r="A117" t="s">
        <v>127</v>
      </c>
      <c r="B117" t="s">
        <v>128</v>
      </c>
      <c r="C117">
        <v>2078</v>
      </c>
      <c r="D117" s="3">
        <v>14547018.460000001</v>
      </c>
      <c r="E117" s="3" t="e">
        <f>VLOOKUP(A117,#REF!,4,FALSE)</f>
        <v>#REF!</v>
      </c>
      <c r="F117" s="3" t="e">
        <f t="shared" si="1"/>
        <v>#REF!</v>
      </c>
      <c r="G117" t="s">
        <v>127</v>
      </c>
    </row>
    <row r="118" spans="1:7" x14ac:dyDescent="0.25">
      <c r="A118" t="s">
        <v>540</v>
      </c>
      <c r="B118" t="s">
        <v>541</v>
      </c>
      <c r="C118">
        <v>61</v>
      </c>
      <c r="D118" s="3">
        <v>59061.43</v>
      </c>
      <c r="E118" s="3" t="e">
        <f>VLOOKUP(A118,#REF!,4,FALSE)</f>
        <v>#REF!</v>
      </c>
      <c r="F118" s="3" t="e">
        <f t="shared" si="1"/>
        <v>#REF!</v>
      </c>
      <c r="G118" t="s">
        <v>540</v>
      </c>
    </row>
    <row r="119" spans="1:7" x14ac:dyDescent="0.25">
      <c r="A119" t="s">
        <v>776</v>
      </c>
      <c r="B119" t="s">
        <v>80</v>
      </c>
      <c r="C119">
        <v>20</v>
      </c>
      <c r="D119" s="3">
        <v>618.94000000000005</v>
      </c>
      <c r="E119" s="3" t="e">
        <f>VLOOKUP(A119,#REF!,4,FALSE)</f>
        <v>#REF!</v>
      </c>
      <c r="F119" s="3" t="e">
        <f t="shared" si="1"/>
        <v>#REF!</v>
      </c>
      <c r="G119" t="s">
        <v>776</v>
      </c>
    </row>
    <row r="120" spans="1:7" x14ac:dyDescent="0.25">
      <c r="A120" t="s">
        <v>542</v>
      </c>
      <c r="B120" t="s">
        <v>533</v>
      </c>
      <c r="C120">
        <v>207</v>
      </c>
      <c r="D120" s="3">
        <v>1116592.9099999999</v>
      </c>
      <c r="E120" s="3" t="e">
        <f>VLOOKUP(A120,#REF!,4,FALSE)</f>
        <v>#REF!</v>
      </c>
      <c r="F120" s="3" t="e">
        <f t="shared" si="1"/>
        <v>#REF!</v>
      </c>
      <c r="G120" t="s">
        <v>542</v>
      </c>
    </row>
    <row r="121" spans="1:7" x14ac:dyDescent="0.25">
      <c r="A121" t="s">
        <v>777</v>
      </c>
      <c r="B121" t="s">
        <v>778</v>
      </c>
      <c r="C121">
        <v>2</v>
      </c>
      <c r="D121" s="3">
        <v>0</v>
      </c>
      <c r="E121" s="3" t="e">
        <f>VLOOKUP(A121,#REF!,4,FALSE)</f>
        <v>#REF!</v>
      </c>
      <c r="F121" s="3" t="e">
        <f t="shared" si="1"/>
        <v>#REF!</v>
      </c>
      <c r="G121" t="s">
        <v>777</v>
      </c>
    </row>
    <row r="122" spans="1:7" x14ac:dyDescent="0.25">
      <c r="A122" t="s">
        <v>129</v>
      </c>
      <c r="B122" t="s">
        <v>130</v>
      </c>
      <c r="C122">
        <v>108</v>
      </c>
      <c r="D122" s="3">
        <v>487934.79</v>
      </c>
      <c r="E122" s="3" t="e">
        <f>VLOOKUP(A122,#REF!,4,FALSE)</f>
        <v>#REF!</v>
      </c>
      <c r="F122" s="3" t="e">
        <f t="shared" si="1"/>
        <v>#REF!</v>
      </c>
      <c r="G122" t="s">
        <v>129</v>
      </c>
    </row>
    <row r="123" spans="1:7" x14ac:dyDescent="0.25">
      <c r="A123" t="s">
        <v>543</v>
      </c>
      <c r="B123" t="s">
        <v>544</v>
      </c>
      <c r="C123">
        <v>5</v>
      </c>
      <c r="D123" s="3">
        <v>157.94999999999999</v>
      </c>
      <c r="E123" s="3" t="e">
        <f>VLOOKUP(A123,#REF!,4,FALSE)</f>
        <v>#REF!</v>
      </c>
      <c r="F123" s="3" t="e">
        <f t="shared" si="1"/>
        <v>#REF!</v>
      </c>
      <c r="G123" t="s">
        <v>543</v>
      </c>
    </row>
    <row r="124" spans="1:7" x14ac:dyDescent="0.25">
      <c r="A124" t="s">
        <v>131</v>
      </c>
      <c r="B124" t="s">
        <v>132</v>
      </c>
      <c r="C124">
        <v>35</v>
      </c>
      <c r="D124" s="3">
        <v>1599.71</v>
      </c>
      <c r="E124" s="3" t="e">
        <f>VLOOKUP(A124,#REF!,4,FALSE)</f>
        <v>#REF!</v>
      </c>
      <c r="F124" s="3" t="e">
        <f t="shared" si="1"/>
        <v>#REF!</v>
      </c>
      <c r="G124" t="s">
        <v>131</v>
      </c>
    </row>
    <row r="125" spans="1:7" x14ac:dyDescent="0.25">
      <c r="A125" t="s">
        <v>133</v>
      </c>
      <c r="B125" t="s">
        <v>134</v>
      </c>
      <c r="C125">
        <v>2553</v>
      </c>
      <c r="D125" s="3">
        <v>24629211</v>
      </c>
      <c r="E125" s="3" t="e">
        <f>VLOOKUP(A125,#REF!,4,FALSE)</f>
        <v>#REF!</v>
      </c>
      <c r="F125" s="3" t="e">
        <f t="shared" si="1"/>
        <v>#REF!</v>
      </c>
      <c r="G125" t="s">
        <v>133</v>
      </c>
    </row>
    <row r="126" spans="1:7" x14ac:dyDescent="0.25">
      <c r="A126" t="s">
        <v>135</v>
      </c>
      <c r="B126" t="s">
        <v>136</v>
      </c>
      <c r="C126">
        <v>134</v>
      </c>
      <c r="D126" s="3">
        <v>309365.71999999997</v>
      </c>
      <c r="E126" s="3" t="e">
        <f>VLOOKUP(A126,#REF!,4,FALSE)</f>
        <v>#REF!</v>
      </c>
      <c r="F126" s="3" t="e">
        <f t="shared" si="1"/>
        <v>#REF!</v>
      </c>
      <c r="G126" t="s">
        <v>135</v>
      </c>
    </row>
    <row r="127" spans="1:7" x14ac:dyDescent="0.25">
      <c r="A127" t="s">
        <v>970</v>
      </c>
      <c r="B127" t="s">
        <v>971</v>
      </c>
      <c r="C127">
        <v>1</v>
      </c>
      <c r="D127" s="3">
        <v>0</v>
      </c>
      <c r="F127" s="3">
        <f t="shared" si="1"/>
        <v>0</v>
      </c>
      <c r="G127" t="s">
        <v>970</v>
      </c>
    </row>
    <row r="128" spans="1:7" x14ac:dyDescent="0.25">
      <c r="A128" t="s">
        <v>665</v>
      </c>
      <c r="B128" t="s">
        <v>666</v>
      </c>
      <c r="C128">
        <v>60</v>
      </c>
      <c r="D128" s="3">
        <v>374899.87</v>
      </c>
      <c r="E128" s="3" t="e">
        <f>VLOOKUP(A128,#REF!,4,FALSE)</f>
        <v>#REF!</v>
      </c>
      <c r="F128" s="3" t="e">
        <f t="shared" si="1"/>
        <v>#REF!</v>
      </c>
      <c r="G128" t="s">
        <v>665</v>
      </c>
    </row>
    <row r="129" spans="1:7" x14ac:dyDescent="0.25">
      <c r="A129" t="s">
        <v>972</v>
      </c>
      <c r="B129" t="s">
        <v>973</v>
      </c>
      <c r="C129">
        <v>2</v>
      </c>
      <c r="D129" s="3">
        <v>0</v>
      </c>
      <c r="F129" s="3">
        <f t="shared" si="1"/>
        <v>0</v>
      </c>
      <c r="G129" t="s">
        <v>972</v>
      </c>
    </row>
    <row r="130" spans="1:7" x14ac:dyDescent="0.25">
      <c r="A130" t="s">
        <v>545</v>
      </c>
      <c r="B130" t="s">
        <v>546</v>
      </c>
      <c r="C130">
        <v>335</v>
      </c>
      <c r="D130" s="3">
        <v>2124850.06</v>
      </c>
      <c r="E130" s="3" t="e">
        <f>VLOOKUP(A130,#REF!,4,FALSE)</f>
        <v>#REF!</v>
      </c>
      <c r="F130" s="3" t="e">
        <f t="shared" si="1"/>
        <v>#REF!</v>
      </c>
      <c r="G130" t="s">
        <v>545</v>
      </c>
    </row>
    <row r="131" spans="1:7" x14ac:dyDescent="0.25">
      <c r="A131" t="s">
        <v>779</v>
      </c>
      <c r="B131" t="s">
        <v>780</v>
      </c>
      <c r="C131">
        <v>7</v>
      </c>
      <c r="D131" s="3">
        <v>-325990.17</v>
      </c>
      <c r="E131" s="3" t="e">
        <f>VLOOKUP(A131,#REF!,4,FALSE)</f>
        <v>#REF!</v>
      </c>
      <c r="F131" s="3" t="e">
        <f t="shared" ref="F131:F194" si="2">+D131+E131</f>
        <v>#REF!</v>
      </c>
      <c r="G131" t="s">
        <v>779</v>
      </c>
    </row>
    <row r="132" spans="1:7" x14ac:dyDescent="0.25">
      <c r="A132" t="s">
        <v>137</v>
      </c>
      <c r="B132" t="s">
        <v>138</v>
      </c>
      <c r="C132">
        <v>75</v>
      </c>
      <c r="D132" s="3">
        <v>476.31</v>
      </c>
      <c r="E132" s="3" t="e">
        <f>VLOOKUP(A132,#REF!,4,FALSE)</f>
        <v>#REF!</v>
      </c>
      <c r="F132" s="3" t="e">
        <f t="shared" si="2"/>
        <v>#REF!</v>
      </c>
      <c r="G132" t="s">
        <v>137</v>
      </c>
    </row>
    <row r="133" spans="1:7" x14ac:dyDescent="0.25">
      <c r="A133" t="s">
        <v>139</v>
      </c>
      <c r="B133" t="s">
        <v>140</v>
      </c>
      <c r="C133">
        <v>6835</v>
      </c>
      <c r="D133" s="3">
        <v>50724014.090000004</v>
      </c>
      <c r="E133" s="3" t="e">
        <f>VLOOKUP(A133,#REF!,4,FALSE)</f>
        <v>#REF!</v>
      </c>
      <c r="F133" s="3" t="e">
        <f t="shared" si="2"/>
        <v>#REF!</v>
      </c>
      <c r="G133" t="s">
        <v>139</v>
      </c>
    </row>
    <row r="134" spans="1:7" x14ac:dyDescent="0.25">
      <c r="A134" t="s">
        <v>141</v>
      </c>
      <c r="B134" t="s">
        <v>7</v>
      </c>
      <c r="C134">
        <v>208</v>
      </c>
      <c r="D134" s="3">
        <v>468160.06</v>
      </c>
      <c r="E134" s="3" t="e">
        <f>VLOOKUP(A134,#REF!,4,FALSE)</f>
        <v>#REF!</v>
      </c>
      <c r="F134" s="3" t="e">
        <f t="shared" si="2"/>
        <v>#REF!</v>
      </c>
      <c r="G134" t="s">
        <v>141</v>
      </c>
    </row>
    <row r="135" spans="1:7" x14ac:dyDescent="0.25">
      <c r="A135" t="s">
        <v>974</v>
      </c>
      <c r="B135" t="s">
        <v>975</v>
      </c>
      <c r="C135">
        <v>1</v>
      </c>
      <c r="D135" s="3">
        <v>0</v>
      </c>
      <c r="F135" s="3">
        <f t="shared" si="2"/>
        <v>0</v>
      </c>
      <c r="G135" t="s">
        <v>974</v>
      </c>
    </row>
    <row r="136" spans="1:7" x14ac:dyDescent="0.25">
      <c r="A136" t="s">
        <v>667</v>
      </c>
      <c r="B136" t="s">
        <v>668</v>
      </c>
      <c r="C136">
        <v>208</v>
      </c>
      <c r="D136" s="3">
        <v>1088253.48</v>
      </c>
      <c r="E136" s="3" t="e">
        <f>VLOOKUP(A136,#REF!,4,FALSE)</f>
        <v>#REF!</v>
      </c>
      <c r="F136" s="3" t="e">
        <f t="shared" si="2"/>
        <v>#REF!</v>
      </c>
      <c r="G136" t="s">
        <v>667</v>
      </c>
    </row>
    <row r="137" spans="1:7" x14ac:dyDescent="0.25">
      <c r="A137" t="s">
        <v>781</v>
      </c>
      <c r="B137" t="s">
        <v>782</v>
      </c>
      <c r="C137">
        <v>41</v>
      </c>
      <c r="D137" s="3">
        <v>27.4</v>
      </c>
      <c r="E137" s="3" t="e">
        <f>VLOOKUP(A137,#REF!,4,FALSE)</f>
        <v>#REF!</v>
      </c>
      <c r="F137" s="3" t="e">
        <f t="shared" si="2"/>
        <v>#REF!</v>
      </c>
      <c r="G137" t="s">
        <v>781</v>
      </c>
    </row>
    <row r="138" spans="1:7" x14ac:dyDescent="0.25">
      <c r="A138" t="s">
        <v>976</v>
      </c>
      <c r="B138" t="s">
        <v>977</v>
      </c>
      <c r="C138">
        <v>1</v>
      </c>
      <c r="D138" s="3">
        <v>0</v>
      </c>
      <c r="F138" s="3">
        <f t="shared" si="2"/>
        <v>0</v>
      </c>
      <c r="G138" t="s">
        <v>976</v>
      </c>
    </row>
    <row r="139" spans="1:7" x14ac:dyDescent="0.25">
      <c r="A139" t="s">
        <v>669</v>
      </c>
      <c r="B139" t="s">
        <v>670</v>
      </c>
      <c r="C139">
        <v>177</v>
      </c>
      <c r="D139" s="3">
        <v>211374.67</v>
      </c>
      <c r="E139" s="3" t="e">
        <f>VLOOKUP(A139,#REF!,4,FALSE)</f>
        <v>#REF!</v>
      </c>
      <c r="F139" s="3" t="e">
        <f t="shared" si="2"/>
        <v>#REF!</v>
      </c>
      <c r="G139" t="s">
        <v>669</v>
      </c>
    </row>
    <row r="140" spans="1:7" x14ac:dyDescent="0.25">
      <c r="A140" t="s">
        <v>783</v>
      </c>
      <c r="B140" t="s">
        <v>784</v>
      </c>
      <c r="C140">
        <v>15</v>
      </c>
      <c r="D140" s="3">
        <v>18008.66</v>
      </c>
      <c r="E140" s="3" t="e">
        <f>VLOOKUP(A140,#REF!,4,FALSE)</f>
        <v>#REF!</v>
      </c>
      <c r="F140" s="3" t="e">
        <f t="shared" si="2"/>
        <v>#REF!</v>
      </c>
      <c r="G140" t="s">
        <v>783</v>
      </c>
    </row>
    <row r="141" spans="1:7" x14ac:dyDescent="0.25">
      <c r="A141" t="s">
        <v>785</v>
      </c>
      <c r="B141" t="s">
        <v>786</v>
      </c>
      <c r="C141">
        <v>13</v>
      </c>
      <c r="D141" s="3">
        <v>237.45</v>
      </c>
      <c r="E141" s="3" t="e">
        <f>VLOOKUP(A141,#REF!,4,FALSE)</f>
        <v>#REF!</v>
      </c>
      <c r="F141" s="3" t="e">
        <f t="shared" si="2"/>
        <v>#REF!</v>
      </c>
      <c r="G141" t="s">
        <v>785</v>
      </c>
    </row>
    <row r="142" spans="1:7" x14ac:dyDescent="0.25">
      <c r="A142" t="s">
        <v>787</v>
      </c>
      <c r="B142" t="s">
        <v>788</v>
      </c>
      <c r="C142">
        <v>52</v>
      </c>
      <c r="D142" s="3">
        <v>320830.87</v>
      </c>
      <c r="E142" s="3" t="e">
        <f>VLOOKUP(A142,#REF!,4,FALSE)</f>
        <v>#REF!</v>
      </c>
      <c r="F142" s="3" t="e">
        <f t="shared" si="2"/>
        <v>#REF!</v>
      </c>
      <c r="G142" t="s">
        <v>787</v>
      </c>
    </row>
    <row r="143" spans="1:7" x14ac:dyDescent="0.25">
      <c r="A143" t="s">
        <v>789</v>
      </c>
      <c r="B143" t="s">
        <v>790</v>
      </c>
      <c r="C143">
        <v>12</v>
      </c>
      <c r="D143" s="3">
        <v>6704.41</v>
      </c>
      <c r="E143" s="3" t="e">
        <f>VLOOKUP(A143,#REF!,4,FALSE)</f>
        <v>#REF!</v>
      </c>
      <c r="F143" s="3" t="e">
        <f t="shared" si="2"/>
        <v>#REF!</v>
      </c>
      <c r="G143" t="s">
        <v>789</v>
      </c>
    </row>
    <row r="144" spans="1:7" x14ac:dyDescent="0.25">
      <c r="A144" t="s">
        <v>671</v>
      </c>
      <c r="B144" t="s">
        <v>672</v>
      </c>
      <c r="C144">
        <v>74</v>
      </c>
      <c r="D144" s="3">
        <v>76088.490000000005</v>
      </c>
      <c r="E144" s="3" t="e">
        <f>VLOOKUP(A144,#REF!,4,FALSE)</f>
        <v>#REF!</v>
      </c>
      <c r="F144" s="3" t="e">
        <f t="shared" si="2"/>
        <v>#REF!</v>
      </c>
      <c r="G144" t="s">
        <v>671</v>
      </c>
    </row>
    <row r="145" spans="1:7" x14ac:dyDescent="0.25">
      <c r="A145" t="s">
        <v>791</v>
      </c>
      <c r="B145" t="s">
        <v>792</v>
      </c>
      <c r="C145">
        <v>24</v>
      </c>
      <c r="D145" s="3">
        <v>2872.77</v>
      </c>
      <c r="E145" s="3" t="e">
        <f>VLOOKUP(A145,#REF!,4,FALSE)</f>
        <v>#REF!</v>
      </c>
      <c r="F145" s="3" t="e">
        <f t="shared" si="2"/>
        <v>#REF!</v>
      </c>
      <c r="G145" t="s">
        <v>791</v>
      </c>
    </row>
    <row r="146" spans="1:7" x14ac:dyDescent="0.25">
      <c r="A146" t="s">
        <v>793</v>
      </c>
      <c r="B146" t="s">
        <v>794</v>
      </c>
      <c r="C146">
        <v>40</v>
      </c>
      <c r="D146" s="3">
        <v>115800.96000000001</v>
      </c>
      <c r="E146" s="3" t="e">
        <f>VLOOKUP(A146,#REF!,4,FALSE)</f>
        <v>#REF!</v>
      </c>
      <c r="F146" s="3" t="e">
        <f t="shared" si="2"/>
        <v>#REF!</v>
      </c>
      <c r="G146" t="s">
        <v>793</v>
      </c>
    </row>
    <row r="147" spans="1:7" x14ac:dyDescent="0.25">
      <c r="A147" t="s">
        <v>795</v>
      </c>
      <c r="B147" t="s">
        <v>796</v>
      </c>
      <c r="C147">
        <v>9</v>
      </c>
      <c r="D147" s="3">
        <v>26599.83</v>
      </c>
      <c r="E147" s="3" t="e">
        <f>VLOOKUP(A147,#REF!,4,FALSE)</f>
        <v>#REF!</v>
      </c>
      <c r="F147" s="3" t="e">
        <f t="shared" si="2"/>
        <v>#REF!</v>
      </c>
      <c r="G147" t="s">
        <v>795</v>
      </c>
    </row>
    <row r="148" spans="1:7" x14ac:dyDescent="0.25">
      <c r="A148" t="s">
        <v>797</v>
      </c>
      <c r="B148" t="s">
        <v>798</v>
      </c>
      <c r="C148">
        <v>1</v>
      </c>
      <c r="D148" s="3">
        <v>27.07</v>
      </c>
      <c r="E148" s="3" t="e">
        <f>VLOOKUP(A148,#REF!,4,FALSE)</f>
        <v>#REF!</v>
      </c>
      <c r="F148" s="3" t="e">
        <f t="shared" si="2"/>
        <v>#REF!</v>
      </c>
      <c r="G148" t="s">
        <v>797</v>
      </c>
    </row>
    <row r="149" spans="1:7" x14ac:dyDescent="0.25">
      <c r="A149" t="s">
        <v>673</v>
      </c>
      <c r="B149" t="s">
        <v>674</v>
      </c>
      <c r="C149">
        <v>611</v>
      </c>
      <c r="D149" s="3">
        <v>4292785.57</v>
      </c>
      <c r="E149" s="3" t="e">
        <f>VLOOKUP(A149,#REF!,4,FALSE)</f>
        <v>#REF!</v>
      </c>
      <c r="F149" s="3" t="e">
        <f t="shared" si="2"/>
        <v>#REF!</v>
      </c>
      <c r="G149" t="s">
        <v>673</v>
      </c>
    </row>
    <row r="150" spans="1:7" x14ac:dyDescent="0.25">
      <c r="A150" t="s">
        <v>675</v>
      </c>
      <c r="B150" t="s">
        <v>676</v>
      </c>
      <c r="C150">
        <v>72</v>
      </c>
      <c r="D150" s="3">
        <v>1920.97</v>
      </c>
      <c r="E150" s="3" t="e">
        <f>VLOOKUP(A150,#REF!,4,FALSE)</f>
        <v>#REF!</v>
      </c>
      <c r="F150" s="3" t="e">
        <f t="shared" si="2"/>
        <v>#REF!</v>
      </c>
      <c r="G150" t="s">
        <v>675</v>
      </c>
    </row>
    <row r="151" spans="1:7" x14ac:dyDescent="0.25">
      <c r="A151" t="s">
        <v>677</v>
      </c>
      <c r="B151" t="s">
        <v>678</v>
      </c>
      <c r="C151">
        <v>74</v>
      </c>
      <c r="D151" s="3">
        <v>163095.9</v>
      </c>
      <c r="E151" s="3" t="e">
        <f>VLOOKUP(A151,#REF!,4,FALSE)</f>
        <v>#REF!</v>
      </c>
      <c r="F151" s="3" t="e">
        <f t="shared" si="2"/>
        <v>#REF!</v>
      </c>
      <c r="G151" t="s">
        <v>677</v>
      </c>
    </row>
    <row r="152" spans="1:7" x14ac:dyDescent="0.25">
      <c r="A152" t="s">
        <v>679</v>
      </c>
      <c r="B152" t="s">
        <v>680</v>
      </c>
      <c r="C152">
        <v>66</v>
      </c>
      <c r="D152" s="3">
        <v>-18460.38</v>
      </c>
      <c r="E152" s="3" t="e">
        <f>VLOOKUP(A152,#REF!,4,FALSE)</f>
        <v>#REF!</v>
      </c>
      <c r="F152" s="3" t="e">
        <f t="shared" si="2"/>
        <v>#REF!</v>
      </c>
      <c r="G152" t="s">
        <v>679</v>
      </c>
    </row>
    <row r="153" spans="1:7" x14ac:dyDescent="0.25">
      <c r="A153" t="s">
        <v>681</v>
      </c>
      <c r="B153" t="s">
        <v>682</v>
      </c>
      <c r="C153">
        <v>1895</v>
      </c>
      <c r="D153" s="3">
        <v>469020.28</v>
      </c>
      <c r="E153" s="3" t="e">
        <f>VLOOKUP(A153,#REF!,4,FALSE)</f>
        <v>#REF!</v>
      </c>
      <c r="F153" s="3" t="e">
        <f t="shared" si="2"/>
        <v>#REF!</v>
      </c>
      <c r="G153" t="s">
        <v>681</v>
      </c>
    </row>
    <row r="154" spans="1:7" x14ac:dyDescent="0.25">
      <c r="A154" t="s">
        <v>142</v>
      </c>
      <c r="B154" t="s">
        <v>143</v>
      </c>
      <c r="C154">
        <v>75</v>
      </c>
      <c r="D154" s="3">
        <v>488482.4</v>
      </c>
      <c r="E154" s="3" t="e">
        <f>VLOOKUP(A154,#REF!,4,FALSE)</f>
        <v>#REF!</v>
      </c>
      <c r="F154" s="3" t="e">
        <f t="shared" si="2"/>
        <v>#REF!</v>
      </c>
      <c r="G154" t="s">
        <v>142</v>
      </c>
    </row>
    <row r="155" spans="1:7" x14ac:dyDescent="0.25">
      <c r="A155" t="s">
        <v>799</v>
      </c>
      <c r="B155" t="s">
        <v>800</v>
      </c>
      <c r="C155">
        <v>4</v>
      </c>
      <c r="D155" s="3">
        <v>115</v>
      </c>
      <c r="E155" s="3" t="e">
        <f>VLOOKUP(A155,#REF!,4,FALSE)</f>
        <v>#REF!</v>
      </c>
      <c r="F155" s="3" t="e">
        <f t="shared" si="2"/>
        <v>#REF!</v>
      </c>
      <c r="G155" t="s">
        <v>799</v>
      </c>
    </row>
    <row r="156" spans="1:7" x14ac:dyDescent="0.25">
      <c r="A156" t="s">
        <v>144</v>
      </c>
      <c r="B156" t="s">
        <v>145</v>
      </c>
      <c r="C156">
        <v>2344</v>
      </c>
      <c r="D156" s="3">
        <v>2550788.5099999998</v>
      </c>
      <c r="E156" s="3" t="e">
        <f>VLOOKUP(A156,#REF!,4,FALSE)</f>
        <v>#REF!</v>
      </c>
      <c r="F156" s="3" t="e">
        <f t="shared" si="2"/>
        <v>#REF!</v>
      </c>
      <c r="G156" t="s">
        <v>144</v>
      </c>
    </row>
    <row r="157" spans="1:7" x14ac:dyDescent="0.25">
      <c r="A157" t="s">
        <v>146</v>
      </c>
      <c r="B157" t="s">
        <v>147</v>
      </c>
      <c r="C157">
        <v>1325</v>
      </c>
      <c r="D157" s="3">
        <v>162982.70000000001</v>
      </c>
      <c r="E157" s="3" t="e">
        <f>VLOOKUP(A157,#REF!,4,FALSE)</f>
        <v>#REF!</v>
      </c>
      <c r="F157" s="3" t="e">
        <f t="shared" si="2"/>
        <v>#REF!</v>
      </c>
      <c r="G157" t="s">
        <v>146</v>
      </c>
    </row>
    <row r="158" spans="1:7" x14ac:dyDescent="0.25">
      <c r="A158" t="s">
        <v>148</v>
      </c>
      <c r="B158" t="s">
        <v>149</v>
      </c>
      <c r="C158">
        <v>16097</v>
      </c>
      <c r="D158" s="3">
        <v>1832311.99</v>
      </c>
      <c r="E158" s="3" t="e">
        <f>VLOOKUP(A158,#REF!,4,FALSE)</f>
        <v>#REF!</v>
      </c>
      <c r="F158" s="3" t="e">
        <f t="shared" si="2"/>
        <v>#REF!</v>
      </c>
      <c r="G158" t="s">
        <v>148</v>
      </c>
    </row>
    <row r="159" spans="1:7" x14ac:dyDescent="0.25">
      <c r="A159" t="s">
        <v>801</v>
      </c>
      <c r="B159" t="s">
        <v>802</v>
      </c>
      <c r="C159">
        <v>9</v>
      </c>
      <c r="D159" s="3">
        <v>3211.17</v>
      </c>
      <c r="E159" s="3" t="e">
        <f>VLOOKUP(A159,#REF!,4,FALSE)</f>
        <v>#REF!</v>
      </c>
      <c r="F159" s="3" t="e">
        <f t="shared" si="2"/>
        <v>#REF!</v>
      </c>
      <c r="G159" t="s">
        <v>801</v>
      </c>
    </row>
    <row r="160" spans="1:7" x14ac:dyDescent="0.25">
      <c r="A160" t="s">
        <v>547</v>
      </c>
      <c r="B160" t="s">
        <v>548</v>
      </c>
      <c r="C160">
        <v>367</v>
      </c>
      <c r="D160" s="3">
        <v>315548.17</v>
      </c>
      <c r="E160" s="3" t="e">
        <f>VLOOKUP(A160,#REF!,4,FALSE)</f>
        <v>#REF!</v>
      </c>
      <c r="F160" s="3" t="e">
        <f t="shared" si="2"/>
        <v>#REF!</v>
      </c>
      <c r="G160" t="s">
        <v>547</v>
      </c>
    </row>
    <row r="161" spans="1:7" x14ac:dyDescent="0.25">
      <c r="A161" t="s">
        <v>683</v>
      </c>
      <c r="B161" t="s">
        <v>684</v>
      </c>
      <c r="C161">
        <v>5</v>
      </c>
      <c r="D161" s="3">
        <v>3065.25</v>
      </c>
      <c r="E161" s="3" t="e">
        <f>VLOOKUP(A161,#REF!,4,FALSE)</f>
        <v>#REF!</v>
      </c>
      <c r="F161" s="3" t="e">
        <f t="shared" si="2"/>
        <v>#REF!</v>
      </c>
      <c r="G161" t="s">
        <v>683</v>
      </c>
    </row>
    <row r="162" spans="1:7" x14ac:dyDescent="0.25">
      <c r="A162" t="s">
        <v>150</v>
      </c>
      <c r="B162" t="s">
        <v>151</v>
      </c>
      <c r="C162">
        <v>10</v>
      </c>
      <c r="D162" s="3">
        <v>371.76</v>
      </c>
      <c r="E162" s="3" t="e">
        <f>VLOOKUP(A162,#REF!,4,FALSE)</f>
        <v>#REF!</v>
      </c>
      <c r="F162" s="3" t="e">
        <f t="shared" si="2"/>
        <v>#REF!</v>
      </c>
      <c r="G162" t="s">
        <v>150</v>
      </c>
    </row>
    <row r="163" spans="1:7" s="6" customFormat="1" x14ac:dyDescent="0.25">
      <c r="A163" s="6" t="s">
        <v>549</v>
      </c>
      <c r="B163" s="6" t="s">
        <v>550</v>
      </c>
      <c r="C163" s="6">
        <v>10</v>
      </c>
      <c r="D163" s="7">
        <v>2714.95</v>
      </c>
      <c r="E163" s="7" t="e">
        <f>VLOOKUP(A163,#REF!,4,FALSE)</f>
        <v>#REF!</v>
      </c>
      <c r="F163" s="7" t="e">
        <f t="shared" si="2"/>
        <v>#REF!</v>
      </c>
      <c r="G163" s="6" t="s">
        <v>549</v>
      </c>
    </row>
    <row r="164" spans="1:7" x14ac:dyDescent="0.25">
      <c r="A164" t="s">
        <v>803</v>
      </c>
      <c r="B164" t="s">
        <v>804</v>
      </c>
      <c r="C164">
        <v>6</v>
      </c>
      <c r="D164" s="3">
        <v>443.3</v>
      </c>
      <c r="E164" s="3" t="e">
        <f>VLOOKUP(A164,#REF!,4,FALSE)</f>
        <v>#REF!</v>
      </c>
      <c r="F164" s="3" t="e">
        <f t="shared" si="2"/>
        <v>#REF!</v>
      </c>
      <c r="G164" t="s">
        <v>803</v>
      </c>
    </row>
    <row r="165" spans="1:7" x14ac:dyDescent="0.25">
      <c r="A165" t="s">
        <v>685</v>
      </c>
      <c r="B165" t="s">
        <v>686</v>
      </c>
      <c r="C165">
        <v>1</v>
      </c>
      <c r="D165" s="3">
        <v>-4550</v>
      </c>
      <c r="E165" s="3" t="e">
        <f>VLOOKUP(A165,#REF!,4,FALSE)</f>
        <v>#REF!</v>
      </c>
      <c r="F165" s="3" t="e">
        <f t="shared" si="2"/>
        <v>#REF!</v>
      </c>
      <c r="G165" t="s">
        <v>685</v>
      </c>
    </row>
    <row r="166" spans="1:7" x14ac:dyDescent="0.25">
      <c r="A166" t="s">
        <v>152</v>
      </c>
      <c r="B166" t="s">
        <v>153</v>
      </c>
      <c r="C166">
        <v>525</v>
      </c>
      <c r="D166" s="3">
        <v>1641359.54</v>
      </c>
      <c r="E166" s="3" t="e">
        <f>VLOOKUP(A166,#REF!,4,FALSE)</f>
        <v>#REF!</v>
      </c>
      <c r="F166" s="3" t="e">
        <f t="shared" si="2"/>
        <v>#REF!</v>
      </c>
      <c r="G166" t="s">
        <v>152</v>
      </c>
    </row>
    <row r="167" spans="1:7" x14ac:dyDescent="0.25">
      <c r="A167" t="s">
        <v>805</v>
      </c>
      <c r="B167" t="s">
        <v>806</v>
      </c>
      <c r="C167">
        <v>18</v>
      </c>
      <c r="D167" s="3">
        <v>2822.99</v>
      </c>
      <c r="E167" s="3" t="e">
        <f>VLOOKUP(A167,#REF!,4,FALSE)</f>
        <v>#REF!</v>
      </c>
      <c r="F167" s="3" t="e">
        <f t="shared" si="2"/>
        <v>#REF!</v>
      </c>
      <c r="G167" t="s">
        <v>805</v>
      </c>
    </row>
    <row r="168" spans="1:7" x14ac:dyDescent="0.25">
      <c r="A168" t="s">
        <v>154</v>
      </c>
      <c r="B168" t="s">
        <v>155</v>
      </c>
      <c r="C168">
        <v>312</v>
      </c>
      <c r="D168" s="3">
        <v>409790.05</v>
      </c>
      <c r="E168" s="3" t="e">
        <f>VLOOKUP(A168,#REF!,4,FALSE)</f>
        <v>#REF!</v>
      </c>
      <c r="F168" s="3" t="e">
        <f t="shared" si="2"/>
        <v>#REF!</v>
      </c>
      <c r="G168" t="s">
        <v>154</v>
      </c>
    </row>
    <row r="169" spans="1:7" x14ac:dyDescent="0.25">
      <c r="A169" t="s">
        <v>156</v>
      </c>
      <c r="B169" t="s">
        <v>157</v>
      </c>
      <c r="C169">
        <v>1261</v>
      </c>
      <c r="D169" s="3">
        <v>1702323.16</v>
      </c>
      <c r="E169" s="3" t="e">
        <f>VLOOKUP(A169,#REF!,4,FALSE)</f>
        <v>#REF!</v>
      </c>
      <c r="F169" s="3" t="e">
        <f t="shared" si="2"/>
        <v>#REF!</v>
      </c>
      <c r="G169" t="s">
        <v>156</v>
      </c>
    </row>
    <row r="170" spans="1:7" x14ac:dyDescent="0.25">
      <c r="A170" t="s">
        <v>807</v>
      </c>
      <c r="B170" t="s">
        <v>808</v>
      </c>
      <c r="C170">
        <v>16</v>
      </c>
      <c r="D170" s="3">
        <v>44277.31</v>
      </c>
      <c r="E170" s="3" t="e">
        <f>VLOOKUP(A170,#REF!,4,FALSE)</f>
        <v>#REF!</v>
      </c>
      <c r="F170" s="3" t="e">
        <f t="shared" si="2"/>
        <v>#REF!</v>
      </c>
      <c r="G170" t="s">
        <v>807</v>
      </c>
    </row>
    <row r="171" spans="1:7" x14ac:dyDescent="0.25">
      <c r="A171" t="s">
        <v>687</v>
      </c>
      <c r="B171" t="s">
        <v>688</v>
      </c>
      <c r="C171">
        <v>174</v>
      </c>
      <c r="D171" s="3">
        <v>334803.15999999997</v>
      </c>
      <c r="E171" s="3" t="e">
        <f>VLOOKUP(A171,#REF!,4,FALSE)</f>
        <v>#REF!</v>
      </c>
      <c r="F171" s="3" t="e">
        <f t="shared" si="2"/>
        <v>#REF!</v>
      </c>
      <c r="G171" t="s">
        <v>687</v>
      </c>
    </row>
    <row r="172" spans="1:7" x14ac:dyDescent="0.25">
      <c r="A172" t="s">
        <v>551</v>
      </c>
      <c r="B172" t="s">
        <v>552</v>
      </c>
      <c r="C172">
        <v>21</v>
      </c>
      <c r="D172" s="3">
        <v>15213.31</v>
      </c>
      <c r="E172" s="3" t="e">
        <f>VLOOKUP(A172,#REF!,4,FALSE)</f>
        <v>#REF!</v>
      </c>
      <c r="F172" s="3" t="e">
        <f t="shared" si="2"/>
        <v>#REF!</v>
      </c>
      <c r="G172" t="s">
        <v>551</v>
      </c>
    </row>
    <row r="173" spans="1:7" x14ac:dyDescent="0.25">
      <c r="A173" t="s">
        <v>158</v>
      </c>
      <c r="B173" t="s">
        <v>159</v>
      </c>
      <c r="C173">
        <v>427</v>
      </c>
      <c r="D173" s="3">
        <v>1225699.6100000001</v>
      </c>
      <c r="E173" s="3" t="e">
        <f>VLOOKUP(A173,#REF!,4,FALSE)</f>
        <v>#REF!</v>
      </c>
      <c r="F173" s="3" t="e">
        <f t="shared" si="2"/>
        <v>#REF!</v>
      </c>
      <c r="G173" t="s">
        <v>158</v>
      </c>
    </row>
    <row r="174" spans="1:7" x14ac:dyDescent="0.25">
      <c r="A174" t="s">
        <v>160</v>
      </c>
      <c r="B174" t="s">
        <v>161</v>
      </c>
      <c r="C174">
        <v>303</v>
      </c>
      <c r="D174" s="3">
        <v>722896.65</v>
      </c>
      <c r="E174" s="3" t="e">
        <f>VLOOKUP(A174,#REF!,4,FALSE)</f>
        <v>#REF!</v>
      </c>
      <c r="F174" s="3" t="e">
        <f t="shared" si="2"/>
        <v>#REF!</v>
      </c>
      <c r="G174" t="s">
        <v>160</v>
      </c>
    </row>
    <row r="175" spans="1:7" x14ac:dyDescent="0.25">
      <c r="A175" t="s">
        <v>162</v>
      </c>
      <c r="B175" t="s">
        <v>163</v>
      </c>
      <c r="C175">
        <v>1175</v>
      </c>
      <c r="D175" s="3">
        <v>1037669.18</v>
      </c>
      <c r="E175" s="3" t="e">
        <f>VLOOKUP(A175,#REF!,4,FALSE)</f>
        <v>#REF!</v>
      </c>
      <c r="F175" s="3" t="e">
        <f t="shared" si="2"/>
        <v>#REF!</v>
      </c>
      <c r="G175" t="s">
        <v>162</v>
      </c>
    </row>
    <row r="176" spans="1:7" x14ac:dyDescent="0.25">
      <c r="A176" t="s">
        <v>164</v>
      </c>
      <c r="B176" t="s">
        <v>165</v>
      </c>
      <c r="C176">
        <v>266</v>
      </c>
      <c r="D176" s="3">
        <v>165105.24</v>
      </c>
      <c r="E176" s="3" t="e">
        <f>VLOOKUP(A176,#REF!,4,FALSE)</f>
        <v>#REF!</v>
      </c>
      <c r="F176" s="3" t="e">
        <f t="shared" si="2"/>
        <v>#REF!</v>
      </c>
      <c r="G176" t="s">
        <v>164</v>
      </c>
    </row>
    <row r="177" spans="1:7" x14ac:dyDescent="0.25">
      <c r="A177" t="s">
        <v>166</v>
      </c>
      <c r="B177" t="s">
        <v>167</v>
      </c>
      <c r="C177">
        <v>371</v>
      </c>
      <c r="D177" s="3">
        <v>143751.19</v>
      </c>
      <c r="E177" s="3" t="e">
        <f>VLOOKUP(A177,#REF!,4,FALSE)</f>
        <v>#REF!</v>
      </c>
      <c r="F177" s="3" t="e">
        <f t="shared" si="2"/>
        <v>#REF!</v>
      </c>
      <c r="G177" t="s">
        <v>166</v>
      </c>
    </row>
    <row r="178" spans="1:7" x14ac:dyDescent="0.25">
      <c r="A178" t="s">
        <v>553</v>
      </c>
      <c r="B178" t="s">
        <v>554</v>
      </c>
      <c r="C178">
        <v>200</v>
      </c>
      <c r="D178" s="3">
        <v>352564.8</v>
      </c>
      <c r="E178" s="3" t="e">
        <f>VLOOKUP(A178,#REF!,4,FALSE)</f>
        <v>#REF!</v>
      </c>
      <c r="F178" s="3" t="e">
        <f t="shared" si="2"/>
        <v>#REF!</v>
      </c>
      <c r="G178" t="s">
        <v>553</v>
      </c>
    </row>
    <row r="179" spans="1:7" x14ac:dyDescent="0.25">
      <c r="A179" t="s">
        <v>168</v>
      </c>
      <c r="B179" t="s">
        <v>169</v>
      </c>
      <c r="C179">
        <v>6346</v>
      </c>
      <c r="D179" s="3">
        <v>15249895.210000001</v>
      </c>
      <c r="E179" s="3" t="e">
        <f>VLOOKUP(A179,#REF!,4,FALSE)</f>
        <v>#REF!</v>
      </c>
      <c r="F179" s="3" t="e">
        <f t="shared" si="2"/>
        <v>#REF!</v>
      </c>
      <c r="G179" t="s">
        <v>168</v>
      </c>
    </row>
    <row r="180" spans="1:7" x14ac:dyDescent="0.25">
      <c r="A180" t="s">
        <v>170</v>
      </c>
      <c r="B180" t="s">
        <v>169</v>
      </c>
      <c r="C180">
        <v>30</v>
      </c>
      <c r="D180" s="3">
        <v>53422.58</v>
      </c>
      <c r="E180" s="3" t="e">
        <f>VLOOKUP(A180,#REF!,4,FALSE)</f>
        <v>#REF!</v>
      </c>
      <c r="F180" s="3" t="e">
        <f t="shared" si="2"/>
        <v>#REF!</v>
      </c>
      <c r="G180" t="s">
        <v>170</v>
      </c>
    </row>
    <row r="181" spans="1:7" x14ac:dyDescent="0.25">
      <c r="A181" t="s">
        <v>171</v>
      </c>
      <c r="B181" t="s">
        <v>172</v>
      </c>
      <c r="C181">
        <v>536</v>
      </c>
      <c r="D181" s="3">
        <v>997467.64</v>
      </c>
      <c r="E181" s="3" t="e">
        <f>VLOOKUP(A181,#REF!,4,FALSE)</f>
        <v>#REF!</v>
      </c>
      <c r="F181" s="3" t="e">
        <f t="shared" si="2"/>
        <v>#REF!</v>
      </c>
      <c r="G181" t="s">
        <v>171</v>
      </c>
    </row>
    <row r="182" spans="1:7" x14ac:dyDescent="0.25">
      <c r="A182" t="s">
        <v>173</v>
      </c>
      <c r="B182" t="s">
        <v>174</v>
      </c>
      <c r="C182">
        <v>47</v>
      </c>
      <c r="D182" s="3">
        <v>30934.38</v>
      </c>
      <c r="E182" s="3" t="e">
        <f>VLOOKUP(A182,#REF!,4,FALSE)</f>
        <v>#REF!</v>
      </c>
      <c r="F182" s="3" t="e">
        <f t="shared" si="2"/>
        <v>#REF!</v>
      </c>
      <c r="G182" t="s">
        <v>173</v>
      </c>
    </row>
    <row r="183" spans="1:7" x14ac:dyDescent="0.25">
      <c r="A183" t="s">
        <v>175</v>
      </c>
      <c r="B183" t="s">
        <v>176</v>
      </c>
      <c r="C183">
        <v>252</v>
      </c>
      <c r="D183" s="3">
        <v>212498.82</v>
      </c>
      <c r="E183" s="3" t="e">
        <f>VLOOKUP(A183,#REF!,4,FALSE)</f>
        <v>#REF!</v>
      </c>
      <c r="F183" s="3" t="e">
        <f t="shared" si="2"/>
        <v>#REF!</v>
      </c>
      <c r="G183" t="s">
        <v>175</v>
      </c>
    </row>
    <row r="184" spans="1:7" x14ac:dyDescent="0.25">
      <c r="A184" t="s">
        <v>177</v>
      </c>
      <c r="B184" t="s">
        <v>178</v>
      </c>
      <c r="C184">
        <v>2193</v>
      </c>
      <c r="D184" s="3">
        <v>5113438.3899999997</v>
      </c>
      <c r="E184" s="3" t="e">
        <f>VLOOKUP(A184,#REF!,4,FALSE)</f>
        <v>#REF!</v>
      </c>
      <c r="F184" s="3" t="e">
        <f t="shared" si="2"/>
        <v>#REF!</v>
      </c>
      <c r="G184" t="s">
        <v>177</v>
      </c>
    </row>
    <row r="185" spans="1:7" x14ac:dyDescent="0.25">
      <c r="A185" t="s">
        <v>179</v>
      </c>
      <c r="B185" t="s">
        <v>178</v>
      </c>
      <c r="C185">
        <v>1259</v>
      </c>
      <c r="D185" s="3">
        <v>2987343.2</v>
      </c>
      <c r="E185" s="3" t="e">
        <f>VLOOKUP(A185,#REF!,4,FALSE)</f>
        <v>#REF!</v>
      </c>
      <c r="F185" s="3" t="e">
        <f t="shared" si="2"/>
        <v>#REF!</v>
      </c>
      <c r="G185" t="s">
        <v>179</v>
      </c>
    </row>
    <row r="186" spans="1:7" x14ac:dyDescent="0.25">
      <c r="A186" t="s">
        <v>180</v>
      </c>
      <c r="B186" t="s">
        <v>181</v>
      </c>
      <c r="C186">
        <v>51</v>
      </c>
      <c r="D186" s="3">
        <v>205302.02</v>
      </c>
      <c r="E186" s="3" t="e">
        <f>VLOOKUP(A186,#REF!,4,FALSE)</f>
        <v>#REF!</v>
      </c>
      <c r="F186" s="3" t="e">
        <f t="shared" si="2"/>
        <v>#REF!</v>
      </c>
      <c r="G186" t="s">
        <v>180</v>
      </c>
    </row>
    <row r="187" spans="1:7" x14ac:dyDescent="0.25">
      <c r="A187" t="s">
        <v>182</v>
      </c>
      <c r="B187" t="s">
        <v>183</v>
      </c>
      <c r="C187">
        <v>334</v>
      </c>
      <c r="D187" s="3">
        <v>-86583.22</v>
      </c>
      <c r="E187" s="3" t="e">
        <f>VLOOKUP(A187,#REF!,4,FALSE)</f>
        <v>#REF!</v>
      </c>
      <c r="F187" s="3" t="e">
        <f t="shared" si="2"/>
        <v>#REF!</v>
      </c>
      <c r="G187" t="s">
        <v>182</v>
      </c>
    </row>
    <row r="188" spans="1:7" x14ac:dyDescent="0.25">
      <c r="A188" t="s">
        <v>184</v>
      </c>
      <c r="B188" t="s">
        <v>185</v>
      </c>
      <c r="C188">
        <v>88</v>
      </c>
      <c r="D188" s="3">
        <v>-85447.78</v>
      </c>
      <c r="E188" s="3" t="e">
        <f>VLOOKUP(B188,#REF!,3,FALSE)</f>
        <v>#REF!</v>
      </c>
      <c r="F188" s="3" t="e">
        <f t="shared" si="2"/>
        <v>#REF!</v>
      </c>
      <c r="G188" t="s">
        <v>184</v>
      </c>
    </row>
    <row r="189" spans="1:7" x14ac:dyDescent="0.25">
      <c r="A189" s="6" t="s">
        <v>555</v>
      </c>
      <c r="B189" s="6" t="s">
        <v>556</v>
      </c>
      <c r="C189" s="6">
        <v>4212</v>
      </c>
      <c r="D189" s="7">
        <v>1495554.78</v>
      </c>
      <c r="E189" s="3" t="e">
        <f>VLOOKUP(B189,#REF!,3,FALSE)</f>
        <v>#REF!</v>
      </c>
      <c r="F189" s="3" t="e">
        <f t="shared" si="2"/>
        <v>#REF!</v>
      </c>
      <c r="G189" s="6" t="s">
        <v>555</v>
      </c>
    </row>
    <row r="190" spans="1:7" x14ac:dyDescent="0.25">
      <c r="A190" t="s">
        <v>186</v>
      </c>
      <c r="B190" t="s">
        <v>187</v>
      </c>
      <c r="C190">
        <v>2</v>
      </c>
      <c r="D190" s="3">
        <v>87.48</v>
      </c>
      <c r="E190" s="3" t="e">
        <f>VLOOKUP(A190,#REF!,4,FALSE)</f>
        <v>#REF!</v>
      </c>
      <c r="F190" s="3" t="e">
        <f t="shared" si="2"/>
        <v>#REF!</v>
      </c>
      <c r="G190" t="s">
        <v>186</v>
      </c>
    </row>
    <row r="191" spans="1:7" x14ac:dyDescent="0.25">
      <c r="A191" t="s">
        <v>557</v>
      </c>
      <c r="B191" t="s">
        <v>558</v>
      </c>
      <c r="C191">
        <v>12</v>
      </c>
      <c r="D191" s="3">
        <v>9637.61</v>
      </c>
      <c r="E191" s="3" t="e">
        <f>VLOOKUP(A191,#REF!,4,FALSE)</f>
        <v>#REF!</v>
      </c>
      <c r="F191" s="3" t="e">
        <f t="shared" si="2"/>
        <v>#REF!</v>
      </c>
      <c r="G191" t="s">
        <v>557</v>
      </c>
    </row>
    <row r="192" spans="1:7" x14ac:dyDescent="0.25">
      <c r="A192" t="s">
        <v>809</v>
      </c>
      <c r="B192" t="s">
        <v>810</v>
      </c>
      <c r="C192">
        <v>45</v>
      </c>
      <c r="D192" s="3">
        <v>19633.05</v>
      </c>
      <c r="E192" s="3" t="e">
        <f>VLOOKUP(A192,#REF!,4,FALSE)</f>
        <v>#REF!</v>
      </c>
      <c r="F192" s="3" t="e">
        <f t="shared" si="2"/>
        <v>#REF!</v>
      </c>
      <c r="G192" t="s">
        <v>809</v>
      </c>
    </row>
    <row r="193" spans="1:7" x14ac:dyDescent="0.25">
      <c r="A193" t="s">
        <v>188</v>
      </c>
      <c r="B193" t="s">
        <v>189</v>
      </c>
      <c r="C193">
        <v>63</v>
      </c>
      <c r="D193" s="3">
        <v>83920.91</v>
      </c>
      <c r="E193" s="3" t="e">
        <f>VLOOKUP(A193,#REF!,4,FALSE)</f>
        <v>#REF!</v>
      </c>
      <c r="F193" s="3" t="e">
        <f t="shared" si="2"/>
        <v>#REF!</v>
      </c>
      <c r="G193" t="s">
        <v>188</v>
      </c>
    </row>
    <row r="194" spans="1:7" x14ac:dyDescent="0.25">
      <c r="A194" t="s">
        <v>811</v>
      </c>
      <c r="B194" t="s">
        <v>812</v>
      </c>
      <c r="C194">
        <v>14</v>
      </c>
      <c r="D194" s="3">
        <v>386.44</v>
      </c>
      <c r="E194" s="3" t="e">
        <f>VLOOKUP(A194,#REF!,4,FALSE)</f>
        <v>#REF!</v>
      </c>
      <c r="F194" s="3" t="e">
        <f t="shared" si="2"/>
        <v>#REF!</v>
      </c>
      <c r="G194" t="s">
        <v>811</v>
      </c>
    </row>
    <row r="195" spans="1:7" x14ac:dyDescent="0.25">
      <c r="A195" t="s">
        <v>813</v>
      </c>
      <c r="B195" t="s">
        <v>814</v>
      </c>
      <c r="C195">
        <v>1</v>
      </c>
      <c r="D195" s="3">
        <v>4200</v>
      </c>
      <c r="E195" s="3" t="e">
        <f>VLOOKUP(A195,#REF!,4,FALSE)</f>
        <v>#REF!</v>
      </c>
      <c r="F195" s="3" t="e">
        <f t="shared" ref="F195:F258" si="3">+D195+E195</f>
        <v>#REF!</v>
      </c>
      <c r="G195" t="s">
        <v>813</v>
      </c>
    </row>
    <row r="196" spans="1:7" x14ac:dyDescent="0.25">
      <c r="A196" t="s">
        <v>689</v>
      </c>
      <c r="B196" t="s">
        <v>690</v>
      </c>
      <c r="C196">
        <v>52</v>
      </c>
      <c r="D196" s="3">
        <v>252684.29</v>
      </c>
      <c r="E196" s="3" t="e">
        <f>VLOOKUP(A196,#REF!,4,FALSE)</f>
        <v>#REF!</v>
      </c>
      <c r="F196" s="3" t="e">
        <f t="shared" si="3"/>
        <v>#REF!</v>
      </c>
      <c r="G196" t="s">
        <v>689</v>
      </c>
    </row>
    <row r="197" spans="1:7" x14ac:dyDescent="0.25">
      <c r="A197" t="s">
        <v>815</v>
      </c>
      <c r="B197" t="s">
        <v>816</v>
      </c>
      <c r="C197">
        <v>3</v>
      </c>
      <c r="D197" s="3">
        <v>2026.63</v>
      </c>
      <c r="E197" s="3" t="e">
        <f>VLOOKUP(A197,#REF!,4,FALSE)</f>
        <v>#REF!</v>
      </c>
      <c r="F197" s="3" t="e">
        <f t="shared" si="3"/>
        <v>#REF!</v>
      </c>
      <c r="G197" t="s">
        <v>815</v>
      </c>
    </row>
    <row r="198" spans="1:7" x14ac:dyDescent="0.25">
      <c r="A198" t="s">
        <v>190</v>
      </c>
      <c r="B198" t="s">
        <v>191</v>
      </c>
      <c r="C198">
        <v>33</v>
      </c>
      <c r="D198" s="3">
        <v>8787.49</v>
      </c>
      <c r="E198" s="3" t="e">
        <f>VLOOKUP(A198,#REF!,4,FALSE)</f>
        <v>#REF!</v>
      </c>
      <c r="F198" s="3" t="e">
        <f t="shared" si="3"/>
        <v>#REF!</v>
      </c>
      <c r="G198" t="s">
        <v>190</v>
      </c>
    </row>
    <row r="199" spans="1:7" x14ac:dyDescent="0.25">
      <c r="A199" t="s">
        <v>192</v>
      </c>
      <c r="B199" t="s">
        <v>193</v>
      </c>
      <c r="C199">
        <v>11</v>
      </c>
      <c r="D199" s="3">
        <v>153652.67000000001</v>
      </c>
      <c r="E199" s="3" t="e">
        <f>VLOOKUP(A199,#REF!,4,FALSE)</f>
        <v>#REF!</v>
      </c>
      <c r="F199" s="3" t="e">
        <f t="shared" si="3"/>
        <v>#REF!</v>
      </c>
      <c r="G199" t="s">
        <v>192</v>
      </c>
    </row>
    <row r="200" spans="1:7" x14ac:dyDescent="0.25">
      <c r="A200" t="s">
        <v>194</v>
      </c>
      <c r="B200" t="s">
        <v>195</v>
      </c>
      <c r="C200">
        <v>19</v>
      </c>
      <c r="D200" s="3">
        <v>4309.55</v>
      </c>
      <c r="E200" s="3" t="e">
        <f>VLOOKUP(A200,#REF!,4,FALSE)</f>
        <v>#REF!</v>
      </c>
      <c r="F200" s="3" t="e">
        <f t="shared" si="3"/>
        <v>#REF!</v>
      </c>
      <c r="G200" t="s">
        <v>194</v>
      </c>
    </row>
    <row r="201" spans="1:7" x14ac:dyDescent="0.25">
      <c r="A201" t="s">
        <v>196</v>
      </c>
      <c r="B201" t="s">
        <v>197</v>
      </c>
      <c r="C201">
        <v>7</v>
      </c>
      <c r="D201" s="3">
        <v>3755.93</v>
      </c>
      <c r="E201" s="3" t="e">
        <f>VLOOKUP(A201,#REF!,4,FALSE)</f>
        <v>#REF!</v>
      </c>
      <c r="F201" s="3" t="e">
        <f t="shared" si="3"/>
        <v>#REF!</v>
      </c>
      <c r="G201" t="s">
        <v>196</v>
      </c>
    </row>
    <row r="202" spans="1:7" x14ac:dyDescent="0.25">
      <c r="A202" t="s">
        <v>198</v>
      </c>
      <c r="B202" t="s">
        <v>199</v>
      </c>
      <c r="C202">
        <v>464</v>
      </c>
      <c r="D202" s="3">
        <v>211768.4</v>
      </c>
      <c r="E202" s="3" t="e">
        <f>VLOOKUP(A202,#REF!,4,FALSE)</f>
        <v>#REF!</v>
      </c>
      <c r="F202" s="3" t="e">
        <f t="shared" si="3"/>
        <v>#REF!</v>
      </c>
      <c r="G202" t="s">
        <v>198</v>
      </c>
    </row>
    <row r="203" spans="1:7" x14ac:dyDescent="0.25">
      <c r="A203" t="s">
        <v>559</v>
      </c>
      <c r="B203" t="s">
        <v>560</v>
      </c>
      <c r="C203">
        <v>15</v>
      </c>
      <c r="D203" s="3">
        <v>3651.31</v>
      </c>
      <c r="E203" s="3" t="e">
        <f>VLOOKUP(A203,#REF!,4,FALSE)</f>
        <v>#REF!</v>
      </c>
      <c r="F203" s="3" t="e">
        <f t="shared" si="3"/>
        <v>#REF!</v>
      </c>
      <c r="G203" t="s">
        <v>559</v>
      </c>
    </row>
    <row r="204" spans="1:7" x14ac:dyDescent="0.25">
      <c r="A204" t="s">
        <v>561</v>
      </c>
      <c r="B204" t="s">
        <v>562</v>
      </c>
      <c r="C204">
        <v>205</v>
      </c>
      <c r="D204" s="3">
        <v>10569.77</v>
      </c>
      <c r="E204" s="3" t="e">
        <f>VLOOKUP(A204,#REF!,4,FALSE)</f>
        <v>#REF!</v>
      </c>
      <c r="F204" s="3" t="e">
        <f t="shared" si="3"/>
        <v>#REF!</v>
      </c>
      <c r="G204" t="s">
        <v>561</v>
      </c>
    </row>
    <row r="205" spans="1:7" x14ac:dyDescent="0.25">
      <c r="A205" t="s">
        <v>563</v>
      </c>
      <c r="B205" t="s">
        <v>564</v>
      </c>
      <c r="C205">
        <v>1</v>
      </c>
      <c r="D205" s="3">
        <v>64.66</v>
      </c>
      <c r="E205" s="3" t="e">
        <f>VLOOKUP(A205,#REF!,4,FALSE)</f>
        <v>#REF!</v>
      </c>
      <c r="F205" s="3" t="e">
        <f t="shared" si="3"/>
        <v>#REF!</v>
      </c>
      <c r="G205" t="s">
        <v>563</v>
      </c>
    </row>
    <row r="206" spans="1:7" x14ac:dyDescent="0.25">
      <c r="A206" t="s">
        <v>817</v>
      </c>
      <c r="B206" t="s">
        <v>818</v>
      </c>
      <c r="C206">
        <v>2</v>
      </c>
      <c r="D206" s="3">
        <v>18.78</v>
      </c>
      <c r="E206" s="3" t="e">
        <f>VLOOKUP(A206,#REF!,4,FALSE)</f>
        <v>#REF!</v>
      </c>
      <c r="F206" s="3" t="e">
        <f t="shared" si="3"/>
        <v>#REF!</v>
      </c>
      <c r="G206" t="s">
        <v>817</v>
      </c>
    </row>
    <row r="207" spans="1:7" x14ac:dyDescent="0.25">
      <c r="A207" t="s">
        <v>819</v>
      </c>
      <c r="B207" t="s">
        <v>820</v>
      </c>
      <c r="C207">
        <v>9</v>
      </c>
      <c r="D207" s="3">
        <v>1411.88</v>
      </c>
      <c r="E207" s="3" t="e">
        <f>VLOOKUP(A207,#REF!,4,FALSE)</f>
        <v>#REF!</v>
      </c>
      <c r="F207" s="3" t="e">
        <f t="shared" si="3"/>
        <v>#REF!</v>
      </c>
      <c r="G207" t="s">
        <v>819</v>
      </c>
    </row>
    <row r="208" spans="1:7" x14ac:dyDescent="0.25">
      <c r="A208" t="s">
        <v>200</v>
      </c>
      <c r="B208" t="s">
        <v>201</v>
      </c>
      <c r="C208">
        <v>1125</v>
      </c>
      <c r="D208" s="3">
        <v>311101.09999999998</v>
      </c>
      <c r="E208" s="3" t="e">
        <f>VLOOKUP(A208,#REF!,4,FALSE)</f>
        <v>#REF!</v>
      </c>
      <c r="F208" s="3" t="e">
        <f t="shared" si="3"/>
        <v>#REF!</v>
      </c>
      <c r="G208" t="s">
        <v>200</v>
      </c>
    </row>
    <row r="209" spans="1:7" x14ac:dyDescent="0.25">
      <c r="A209" t="s">
        <v>202</v>
      </c>
      <c r="B209" t="s">
        <v>203</v>
      </c>
      <c r="C209">
        <v>18</v>
      </c>
      <c r="D209" s="3">
        <v>24461.97</v>
      </c>
      <c r="E209" s="3" t="e">
        <f>VLOOKUP(A209,#REF!,4,FALSE)</f>
        <v>#REF!</v>
      </c>
      <c r="F209" s="3" t="e">
        <f t="shared" si="3"/>
        <v>#REF!</v>
      </c>
      <c r="G209" t="s">
        <v>202</v>
      </c>
    </row>
    <row r="210" spans="1:7" x14ac:dyDescent="0.25">
      <c r="A210" t="s">
        <v>204</v>
      </c>
      <c r="B210" t="s">
        <v>205</v>
      </c>
      <c r="C210">
        <v>3145</v>
      </c>
      <c r="D210" s="3">
        <v>3832168.73</v>
      </c>
      <c r="E210" s="3" t="e">
        <f>VLOOKUP(A210,#REF!,4,FALSE)</f>
        <v>#REF!</v>
      </c>
      <c r="F210" s="3" t="e">
        <f t="shared" si="3"/>
        <v>#REF!</v>
      </c>
      <c r="G210" t="s">
        <v>204</v>
      </c>
    </row>
    <row r="211" spans="1:7" x14ac:dyDescent="0.25">
      <c r="A211" t="s">
        <v>565</v>
      </c>
      <c r="B211" t="s">
        <v>205</v>
      </c>
      <c r="C211">
        <v>7</v>
      </c>
      <c r="D211" s="3">
        <v>1282.58</v>
      </c>
      <c r="E211" s="3" t="e">
        <f>VLOOKUP(A211,#REF!,4,FALSE)</f>
        <v>#REF!</v>
      </c>
      <c r="F211" s="3" t="e">
        <f t="shared" si="3"/>
        <v>#REF!</v>
      </c>
      <c r="G211" t="s">
        <v>565</v>
      </c>
    </row>
    <row r="212" spans="1:7" x14ac:dyDescent="0.25">
      <c r="A212" t="s">
        <v>206</v>
      </c>
      <c r="B212" t="s">
        <v>207</v>
      </c>
      <c r="C212">
        <v>3123</v>
      </c>
      <c r="D212" s="3">
        <v>4213781.1900000004</v>
      </c>
      <c r="E212" s="3" t="e">
        <f>VLOOKUP(A212,#REF!,4,FALSE)</f>
        <v>#REF!</v>
      </c>
      <c r="F212" s="3" t="e">
        <f t="shared" si="3"/>
        <v>#REF!</v>
      </c>
      <c r="G212" t="s">
        <v>206</v>
      </c>
    </row>
    <row r="213" spans="1:7" x14ac:dyDescent="0.25">
      <c r="A213" t="s">
        <v>208</v>
      </c>
      <c r="B213" t="s">
        <v>209</v>
      </c>
      <c r="C213">
        <v>87</v>
      </c>
      <c r="D213" s="3">
        <v>84189.29</v>
      </c>
      <c r="E213" s="3" t="e">
        <f>VLOOKUP(A213,#REF!,4,FALSE)</f>
        <v>#REF!</v>
      </c>
      <c r="F213" s="3" t="e">
        <f t="shared" si="3"/>
        <v>#REF!</v>
      </c>
      <c r="G213" t="s">
        <v>208</v>
      </c>
    </row>
    <row r="214" spans="1:7" x14ac:dyDescent="0.25">
      <c r="A214" t="s">
        <v>210</v>
      </c>
      <c r="B214" t="s">
        <v>211</v>
      </c>
      <c r="C214">
        <v>130</v>
      </c>
      <c r="D214" s="3">
        <v>580578.76</v>
      </c>
      <c r="E214" s="3" t="e">
        <f>VLOOKUP(A214,#REF!,4,FALSE)</f>
        <v>#REF!</v>
      </c>
      <c r="F214" s="3" t="e">
        <f t="shared" si="3"/>
        <v>#REF!</v>
      </c>
      <c r="G214" t="s">
        <v>210</v>
      </c>
    </row>
    <row r="215" spans="1:7" x14ac:dyDescent="0.25">
      <c r="A215" t="s">
        <v>212</v>
      </c>
      <c r="B215" t="s">
        <v>213</v>
      </c>
      <c r="C215">
        <v>4217</v>
      </c>
      <c r="D215" s="3">
        <v>4509882.83</v>
      </c>
      <c r="E215" s="3" t="e">
        <f>VLOOKUP(A215,#REF!,4,FALSE)</f>
        <v>#REF!</v>
      </c>
      <c r="F215" s="3" t="e">
        <f t="shared" si="3"/>
        <v>#REF!</v>
      </c>
      <c r="G215" t="s">
        <v>212</v>
      </c>
    </row>
    <row r="216" spans="1:7" x14ac:dyDescent="0.25">
      <c r="A216" t="s">
        <v>214</v>
      </c>
      <c r="B216" t="s">
        <v>213</v>
      </c>
      <c r="C216">
        <v>17</v>
      </c>
      <c r="D216" s="3">
        <v>5113.97</v>
      </c>
      <c r="E216" s="3" t="e">
        <f>VLOOKUP(A216,#REF!,4,FALSE)</f>
        <v>#REF!</v>
      </c>
      <c r="F216" s="3" t="e">
        <f t="shared" si="3"/>
        <v>#REF!</v>
      </c>
      <c r="G216" t="s">
        <v>214</v>
      </c>
    </row>
    <row r="217" spans="1:7" x14ac:dyDescent="0.25">
      <c r="A217" t="s">
        <v>215</v>
      </c>
      <c r="B217" t="s">
        <v>216</v>
      </c>
      <c r="C217">
        <v>16</v>
      </c>
      <c r="D217" s="3">
        <v>16020.32</v>
      </c>
      <c r="E217" s="3" t="e">
        <f>VLOOKUP(A217,#REF!,4,FALSE)</f>
        <v>#REF!</v>
      </c>
      <c r="F217" s="3" t="e">
        <f t="shared" si="3"/>
        <v>#REF!</v>
      </c>
      <c r="G217" t="s">
        <v>215</v>
      </c>
    </row>
    <row r="218" spans="1:7" x14ac:dyDescent="0.25">
      <c r="A218" t="s">
        <v>691</v>
      </c>
      <c r="B218" t="s">
        <v>692</v>
      </c>
      <c r="C218">
        <v>1</v>
      </c>
      <c r="D218" s="3">
        <v>165.2</v>
      </c>
      <c r="E218" s="3" t="e">
        <f>VLOOKUP(A218,#REF!,4,FALSE)</f>
        <v>#REF!</v>
      </c>
      <c r="F218" s="3" t="e">
        <f t="shared" si="3"/>
        <v>#REF!</v>
      </c>
      <c r="G218" t="s">
        <v>691</v>
      </c>
    </row>
    <row r="219" spans="1:7" x14ac:dyDescent="0.25">
      <c r="A219" t="s">
        <v>217</v>
      </c>
      <c r="B219" t="s">
        <v>218</v>
      </c>
      <c r="C219">
        <v>81</v>
      </c>
      <c r="D219" s="3">
        <v>73378.100000000006</v>
      </c>
      <c r="E219" s="3" t="e">
        <f>VLOOKUP(A219,#REF!,4,FALSE)</f>
        <v>#REF!</v>
      </c>
      <c r="F219" s="3" t="e">
        <f t="shared" si="3"/>
        <v>#REF!</v>
      </c>
      <c r="G219" t="s">
        <v>217</v>
      </c>
    </row>
    <row r="220" spans="1:7" x14ac:dyDescent="0.25">
      <c r="A220" t="s">
        <v>566</v>
      </c>
      <c r="B220" t="s">
        <v>567</v>
      </c>
      <c r="C220">
        <v>8</v>
      </c>
      <c r="D220" s="3">
        <v>3954.3</v>
      </c>
      <c r="E220" s="3" t="e">
        <f>VLOOKUP(A220,#REF!,4,FALSE)</f>
        <v>#REF!</v>
      </c>
      <c r="F220" s="3" t="e">
        <f t="shared" si="3"/>
        <v>#REF!</v>
      </c>
      <c r="G220" t="s">
        <v>566</v>
      </c>
    </row>
    <row r="221" spans="1:7" x14ac:dyDescent="0.25">
      <c r="A221" t="s">
        <v>821</v>
      </c>
      <c r="B221" t="s">
        <v>822</v>
      </c>
      <c r="C221">
        <v>199</v>
      </c>
      <c r="D221" s="3">
        <v>666824.18999999994</v>
      </c>
      <c r="E221" s="3" t="e">
        <f>VLOOKUP(A221,#REF!,4,FALSE)</f>
        <v>#REF!</v>
      </c>
      <c r="F221" s="3" t="e">
        <f t="shared" si="3"/>
        <v>#REF!</v>
      </c>
      <c r="G221" t="s">
        <v>821</v>
      </c>
    </row>
    <row r="222" spans="1:7" x14ac:dyDescent="0.25">
      <c r="A222" t="s">
        <v>568</v>
      </c>
      <c r="B222" t="s">
        <v>569</v>
      </c>
      <c r="C222">
        <v>9</v>
      </c>
      <c r="D222" s="3">
        <v>4064.72</v>
      </c>
      <c r="E222" s="3" t="e">
        <f>VLOOKUP(A222,#REF!,4,FALSE)</f>
        <v>#REF!</v>
      </c>
      <c r="F222" s="3" t="e">
        <f t="shared" si="3"/>
        <v>#REF!</v>
      </c>
      <c r="G222" t="s">
        <v>568</v>
      </c>
    </row>
    <row r="223" spans="1:7" x14ac:dyDescent="0.25">
      <c r="A223" t="s">
        <v>219</v>
      </c>
      <c r="B223" t="s">
        <v>220</v>
      </c>
      <c r="C223">
        <v>3474</v>
      </c>
      <c r="D223" s="3">
        <v>1554395.69</v>
      </c>
      <c r="E223" s="3" t="e">
        <f>VLOOKUP(A223,#REF!,4,FALSE)</f>
        <v>#REF!</v>
      </c>
      <c r="F223" s="3" t="e">
        <f t="shared" si="3"/>
        <v>#REF!</v>
      </c>
      <c r="G223" t="s">
        <v>219</v>
      </c>
    </row>
    <row r="224" spans="1:7" x14ac:dyDescent="0.25">
      <c r="A224" t="s">
        <v>221</v>
      </c>
      <c r="B224" t="s">
        <v>222</v>
      </c>
      <c r="C224">
        <v>1</v>
      </c>
      <c r="D224" s="3">
        <v>2411.2199999999998</v>
      </c>
      <c r="E224" s="3" t="e">
        <f>VLOOKUP(A224,#REF!,4,FALSE)</f>
        <v>#REF!</v>
      </c>
      <c r="F224" s="3" t="e">
        <f t="shared" si="3"/>
        <v>#REF!</v>
      </c>
      <c r="G224" t="s">
        <v>221</v>
      </c>
    </row>
    <row r="225" spans="1:7" x14ac:dyDescent="0.25">
      <c r="A225" t="s">
        <v>223</v>
      </c>
      <c r="B225" t="s">
        <v>224</v>
      </c>
      <c r="C225">
        <v>258</v>
      </c>
      <c r="D225" s="3">
        <v>386046.37</v>
      </c>
      <c r="E225" s="3" t="e">
        <f>VLOOKUP(A225,#REF!,4,FALSE)</f>
        <v>#REF!</v>
      </c>
      <c r="F225" s="3" t="e">
        <f t="shared" si="3"/>
        <v>#REF!</v>
      </c>
      <c r="G225" t="s">
        <v>223</v>
      </c>
    </row>
    <row r="226" spans="1:7" x14ac:dyDescent="0.25">
      <c r="A226" t="s">
        <v>225</v>
      </c>
      <c r="B226" t="s">
        <v>226</v>
      </c>
      <c r="C226">
        <v>5</v>
      </c>
      <c r="D226" s="3">
        <v>298.48</v>
      </c>
      <c r="E226" s="3" t="e">
        <f>VLOOKUP(A226,#REF!,4,FALSE)</f>
        <v>#REF!</v>
      </c>
      <c r="F226" s="3" t="e">
        <f t="shared" si="3"/>
        <v>#REF!</v>
      </c>
      <c r="G226" t="s">
        <v>225</v>
      </c>
    </row>
    <row r="227" spans="1:7" x14ac:dyDescent="0.25">
      <c r="A227" t="s">
        <v>227</v>
      </c>
      <c r="B227" t="s">
        <v>228</v>
      </c>
      <c r="C227">
        <v>104</v>
      </c>
      <c r="D227" s="3">
        <v>109934.24</v>
      </c>
      <c r="E227" s="3" t="e">
        <f>VLOOKUP(A227,#REF!,4,FALSE)</f>
        <v>#REF!</v>
      </c>
      <c r="F227" s="3" t="e">
        <f t="shared" si="3"/>
        <v>#REF!</v>
      </c>
      <c r="G227" t="s">
        <v>227</v>
      </c>
    </row>
    <row r="228" spans="1:7" x14ac:dyDescent="0.25">
      <c r="A228" t="s">
        <v>570</v>
      </c>
      <c r="B228" t="s">
        <v>571</v>
      </c>
      <c r="C228">
        <v>6</v>
      </c>
      <c r="D228" s="3">
        <v>1347.25</v>
      </c>
      <c r="E228" s="3" t="e">
        <f>VLOOKUP(A228,#REF!,4,FALSE)</f>
        <v>#REF!</v>
      </c>
      <c r="F228" s="3" t="e">
        <f t="shared" si="3"/>
        <v>#REF!</v>
      </c>
      <c r="G228" t="s">
        <v>570</v>
      </c>
    </row>
    <row r="229" spans="1:7" x14ac:dyDescent="0.25">
      <c r="A229" t="s">
        <v>693</v>
      </c>
      <c r="B229" t="s">
        <v>694</v>
      </c>
      <c r="C229">
        <v>66</v>
      </c>
      <c r="D229" s="3">
        <v>19760.5</v>
      </c>
      <c r="E229" s="3" t="e">
        <f>VLOOKUP(A229,#REF!,4,FALSE)</f>
        <v>#REF!</v>
      </c>
      <c r="F229" s="3" t="e">
        <f t="shared" si="3"/>
        <v>#REF!</v>
      </c>
      <c r="G229" t="s">
        <v>693</v>
      </c>
    </row>
    <row r="230" spans="1:7" x14ac:dyDescent="0.25">
      <c r="A230" t="s">
        <v>229</v>
      </c>
      <c r="B230" t="s">
        <v>230</v>
      </c>
      <c r="C230">
        <v>74</v>
      </c>
      <c r="D230" s="3">
        <v>44734.48</v>
      </c>
      <c r="E230" s="3" t="e">
        <f>VLOOKUP(A230,#REF!,4,FALSE)</f>
        <v>#REF!</v>
      </c>
      <c r="F230" s="3" t="e">
        <f t="shared" si="3"/>
        <v>#REF!</v>
      </c>
      <c r="G230" t="s">
        <v>229</v>
      </c>
    </row>
    <row r="231" spans="1:7" x14ac:dyDescent="0.25">
      <c r="A231" t="s">
        <v>231</v>
      </c>
      <c r="B231" t="s">
        <v>232</v>
      </c>
      <c r="C231">
        <v>211</v>
      </c>
      <c r="D231" s="3">
        <v>86746.95</v>
      </c>
      <c r="E231" s="3" t="e">
        <f>VLOOKUP(A231,#REF!,4,FALSE)</f>
        <v>#REF!</v>
      </c>
      <c r="F231" s="3" t="e">
        <f t="shared" si="3"/>
        <v>#REF!</v>
      </c>
      <c r="G231" t="s">
        <v>231</v>
      </c>
    </row>
    <row r="232" spans="1:7" x14ac:dyDescent="0.25">
      <c r="A232" t="s">
        <v>823</v>
      </c>
      <c r="B232" t="s">
        <v>824</v>
      </c>
      <c r="C232">
        <v>34</v>
      </c>
      <c r="D232" s="3">
        <v>12755.59</v>
      </c>
      <c r="E232" s="3" t="e">
        <f>VLOOKUP(A232,#REF!,4,FALSE)</f>
        <v>#REF!</v>
      </c>
      <c r="F232" s="3" t="e">
        <f t="shared" si="3"/>
        <v>#REF!</v>
      </c>
      <c r="G232" t="s">
        <v>823</v>
      </c>
    </row>
    <row r="233" spans="1:7" x14ac:dyDescent="0.25">
      <c r="A233" t="s">
        <v>233</v>
      </c>
      <c r="B233" t="s">
        <v>234</v>
      </c>
      <c r="C233">
        <v>58</v>
      </c>
      <c r="D233" s="3">
        <v>156696.18</v>
      </c>
      <c r="E233" s="3" t="e">
        <f>VLOOKUP(A233,#REF!,4,FALSE)</f>
        <v>#REF!</v>
      </c>
      <c r="F233" s="3" t="e">
        <f t="shared" si="3"/>
        <v>#REF!</v>
      </c>
      <c r="G233" t="s">
        <v>233</v>
      </c>
    </row>
    <row r="234" spans="1:7" x14ac:dyDescent="0.25">
      <c r="A234" t="s">
        <v>235</v>
      </c>
      <c r="B234" t="s">
        <v>234</v>
      </c>
      <c r="C234">
        <v>123</v>
      </c>
      <c r="D234" s="3">
        <v>321682</v>
      </c>
      <c r="E234" s="3" t="e">
        <f>VLOOKUP(A234,#REF!,4,FALSE)</f>
        <v>#REF!</v>
      </c>
      <c r="F234" s="3" t="e">
        <f t="shared" si="3"/>
        <v>#REF!</v>
      </c>
      <c r="G234" t="s">
        <v>235</v>
      </c>
    </row>
    <row r="235" spans="1:7" x14ac:dyDescent="0.25">
      <c r="A235" t="s">
        <v>236</v>
      </c>
      <c r="B235" t="s">
        <v>237</v>
      </c>
      <c r="C235">
        <v>279</v>
      </c>
      <c r="D235" s="3">
        <v>886611.61</v>
      </c>
      <c r="E235" s="3" t="e">
        <f>VLOOKUP(A235,#REF!,4,FALSE)</f>
        <v>#REF!</v>
      </c>
      <c r="F235" s="3" t="e">
        <f t="shared" si="3"/>
        <v>#REF!</v>
      </c>
      <c r="G235" t="s">
        <v>236</v>
      </c>
    </row>
    <row r="236" spans="1:7" x14ac:dyDescent="0.25">
      <c r="A236" t="s">
        <v>238</v>
      </c>
      <c r="B236" t="s">
        <v>239</v>
      </c>
      <c r="C236">
        <v>467</v>
      </c>
      <c r="D236" s="3">
        <v>767339.96</v>
      </c>
      <c r="E236" s="3" t="e">
        <f>VLOOKUP(A236,#REF!,4,FALSE)</f>
        <v>#REF!</v>
      </c>
      <c r="F236" s="3" t="e">
        <f t="shared" si="3"/>
        <v>#REF!</v>
      </c>
      <c r="G236" t="s">
        <v>238</v>
      </c>
    </row>
    <row r="237" spans="1:7" x14ac:dyDescent="0.25">
      <c r="A237" t="s">
        <v>572</v>
      </c>
      <c r="B237" t="s">
        <v>239</v>
      </c>
      <c r="C237">
        <v>2</v>
      </c>
      <c r="D237" s="3">
        <v>856.59</v>
      </c>
      <c r="E237" s="3" t="e">
        <f>VLOOKUP(A237,#REF!,4,FALSE)</f>
        <v>#REF!</v>
      </c>
      <c r="F237" s="3" t="e">
        <f t="shared" si="3"/>
        <v>#REF!</v>
      </c>
      <c r="G237" t="s">
        <v>572</v>
      </c>
    </row>
    <row r="238" spans="1:7" x14ac:dyDescent="0.25">
      <c r="A238" t="s">
        <v>825</v>
      </c>
      <c r="B238" t="s">
        <v>826</v>
      </c>
      <c r="C238">
        <v>2</v>
      </c>
      <c r="D238" s="3">
        <v>3336.91</v>
      </c>
      <c r="E238" s="3" t="e">
        <f>VLOOKUP(A238,#REF!,4,FALSE)</f>
        <v>#REF!</v>
      </c>
      <c r="F238" s="3" t="e">
        <f t="shared" si="3"/>
        <v>#REF!</v>
      </c>
      <c r="G238" t="s">
        <v>825</v>
      </c>
    </row>
    <row r="239" spans="1:7" x14ac:dyDescent="0.25">
      <c r="A239" t="s">
        <v>827</v>
      </c>
      <c r="B239" t="s">
        <v>828</v>
      </c>
      <c r="C239">
        <v>13</v>
      </c>
      <c r="D239" s="3">
        <v>4996</v>
      </c>
      <c r="E239" s="3" t="e">
        <f>VLOOKUP(A239,#REF!,4,FALSE)</f>
        <v>#REF!</v>
      </c>
      <c r="F239" s="3" t="e">
        <f t="shared" si="3"/>
        <v>#REF!</v>
      </c>
      <c r="G239" t="s">
        <v>827</v>
      </c>
    </row>
    <row r="240" spans="1:7" x14ac:dyDescent="0.25">
      <c r="A240" t="s">
        <v>240</v>
      </c>
      <c r="B240" t="s">
        <v>241</v>
      </c>
      <c r="C240">
        <v>5</v>
      </c>
      <c r="D240" s="3">
        <v>189.33</v>
      </c>
      <c r="E240" s="3" t="e">
        <f>VLOOKUP(A240,#REF!,4,FALSE)</f>
        <v>#REF!</v>
      </c>
      <c r="F240" s="3" t="e">
        <f t="shared" si="3"/>
        <v>#REF!</v>
      </c>
      <c r="G240" t="s">
        <v>240</v>
      </c>
    </row>
    <row r="241" spans="1:7" x14ac:dyDescent="0.25">
      <c r="A241" t="s">
        <v>242</v>
      </c>
      <c r="B241" t="s">
        <v>243</v>
      </c>
      <c r="C241">
        <v>6149</v>
      </c>
      <c r="D241" s="3">
        <v>1957119.59</v>
      </c>
      <c r="E241" s="3" t="e">
        <f>VLOOKUP(A241,#REF!,4,FALSE)</f>
        <v>#REF!</v>
      </c>
      <c r="F241" s="3" t="e">
        <f t="shared" si="3"/>
        <v>#REF!</v>
      </c>
      <c r="G241" t="s">
        <v>242</v>
      </c>
    </row>
    <row r="242" spans="1:7" x14ac:dyDescent="0.25">
      <c r="A242" t="s">
        <v>573</v>
      </c>
      <c r="B242" t="s">
        <v>574</v>
      </c>
      <c r="C242">
        <v>1246</v>
      </c>
      <c r="D242" s="3">
        <v>220549.55</v>
      </c>
      <c r="E242" s="3" t="e">
        <f>VLOOKUP(A242,#REF!,4,FALSE)</f>
        <v>#REF!</v>
      </c>
      <c r="F242" s="3" t="e">
        <f t="shared" si="3"/>
        <v>#REF!</v>
      </c>
      <c r="G242" t="s">
        <v>573</v>
      </c>
    </row>
    <row r="243" spans="1:7" x14ac:dyDescent="0.25">
      <c r="A243" t="s">
        <v>575</v>
      </c>
      <c r="B243" t="s">
        <v>243</v>
      </c>
      <c r="C243">
        <v>6</v>
      </c>
      <c r="D243" s="3">
        <v>-12414.27</v>
      </c>
      <c r="E243" s="3" t="e">
        <f>VLOOKUP(A243,#REF!,4,FALSE)</f>
        <v>#REF!</v>
      </c>
      <c r="F243" s="3" t="e">
        <f t="shared" si="3"/>
        <v>#REF!</v>
      </c>
      <c r="G243" t="s">
        <v>575</v>
      </c>
    </row>
    <row r="244" spans="1:7" x14ac:dyDescent="0.25">
      <c r="A244" t="s">
        <v>829</v>
      </c>
      <c r="B244" t="s">
        <v>830</v>
      </c>
      <c r="C244">
        <v>34</v>
      </c>
      <c r="D244" s="3">
        <v>8047.49</v>
      </c>
      <c r="E244" s="3" t="e">
        <f>VLOOKUP(A244,#REF!,4,FALSE)</f>
        <v>#REF!</v>
      </c>
      <c r="F244" s="3" t="e">
        <f t="shared" si="3"/>
        <v>#REF!</v>
      </c>
      <c r="G244" t="s">
        <v>829</v>
      </c>
    </row>
    <row r="245" spans="1:7" x14ac:dyDescent="0.25">
      <c r="A245" t="s">
        <v>831</v>
      </c>
      <c r="B245" t="s">
        <v>832</v>
      </c>
      <c r="C245">
        <v>2</v>
      </c>
      <c r="D245" s="3">
        <v>-7223.62</v>
      </c>
      <c r="E245" s="3" t="e">
        <f>VLOOKUP(A245,#REF!,4,FALSE)</f>
        <v>#REF!</v>
      </c>
      <c r="F245" s="3" t="e">
        <f t="shared" si="3"/>
        <v>#REF!</v>
      </c>
      <c r="G245" t="s">
        <v>831</v>
      </c>
    </row>
    <row r="246" spans="1:7" x14ac:dyDescent="0.25">
      <c r="A246" t="s">
        <v>244</v>
      </c>
      <c r="B246" t="s">
        <v>245</v>
      </c>
      <c r="C246">
        <v>242</v>
      </c>
      <c r="D246" s="3">
        <v>826474.1</v>
      </c>
      <c r="E246" s="3" t="e">
        <f>VLOOKUP(A246,#REF!,4,FALSE)</f>
        <v>#REF!</v>
      </c>
      <c r="F246" s="3" t="e">
        <f t="shared" si="3"/>
        <v>#REF!</v>
      </c>
      <c r="G246" t="s">
        <v>244</v>
      </c>
    </row>
    <row r="247" spans="1:7" x14ac:dyDescent="0.25">
      <c r="A247" t="s">
        <v>246</v>
      </c>
      <c r="B247" t="s">
        <v>247</v>
      </c>
      <c r="C247">
        <v>9584</v>
      </c>
      <c r="D247" s="3">
        <v>19520679.190000001</v>
      </c>
      <c r="E247" s="3" t="e">
        <f>VLOOKUP(A247,#REF!,4,FALSE)</f>
        <v>#REF!</v>
      </c>
      <c r="F247" s="3" t="e">
        <f t="shared" si="3"/>
        <v>#REF!</v>
      </c>
      <c r="G247" t="s">
        <v>246</v>
      </c>
    </row>
    <row r="248" spans="1:7" x14ac:dyDescent="0.25">
      <c r="A248" t="s">
        <v>248</v>
      </c>
      <c r="B248" t="s">
        <v>249</v>
      </c>
      <c r="C248">
        <v>30</v>
      </c>
      <c r="D248" s="3">
        <v>27272.66</v>
      </c>
      <c r="E248" s="3" t="e">
        <f>VLOOKUP(A248,#REF!,4,FALSE)</f>
        <v>#REF!</v>
      </c>
      <c r="F248" s="3" t="e">
        <f t="shared" si="3"/>
        <v>#REF!</v>
      </c>
      <c r="G248" t="s">
        <v>248</v>
      </c>
    </row>
    <row r="249" spans="1:7" x14ac:dyDescent="0.25">
      <c r="A249" t="s">
        <v>250</v>
      </c>
      <c r="B249" t="s">
        <v>251</v>
      </c>
      <c r="C249">
        <v>22764</v>
      </c>
      <c r="D249" s="3">
        <v>8162706.5599999996</v>
      </c>
      <c r="E249" s="3" t="e">
        <f>VLOOKUP(A249,#REF!,4,FALSE)</f>
        <v>#REF!</v>
      </c>
      <c r="F249" s="3" t="e">
        <f t="shared" si="3"/>
        <v>#REF!</v>
      </c>
      <c r="G249" t="s">
        <v>250</v>
      </c>
    </row>
    <row r="250" spans="1:7" x14ac:dyDescent="0.25">
      <c r="A250" t="s">
        <v>252</v>
      </c>
      <c r="B250" t="s">
        <v>253</v>
      </c>
      <c r="C250">
        <v>3044</v>
      </c>
      <c r="D250" s="3">
        <v>6170447.6299999999</v>
      </c>
      <c r="E250" s="3" t="e">
        <f>VLOOKUP(A250,#REF!,4,FALSE)</f>
        <v>#REF!</v>
      </c>
      <c r="F250" s="3" t="e">
        <f t="shared" si="3"/>
        <v>#REF!</v>
      </c>
      <c r="G250" t="s">
        <v>252</v>
      </c>
    </row>
    <row r="251" spans="1:7" x14ac:dyDescent="0.25">
      <c r="A251" t="s">
        <v>254</v>
      </c>
      <c r="B251" t="s">
        <v>255</v>
      </c>
      <c r="C251">
        <v>1106</v>
      </c>
      <c r="D251" s="3">
        <v>1993235.97</v>
      </c>
      <c r="E251" s="3" t="e">
        <f>VLOOKUP(A251,#REF!,4,FALSE)</f>
        <v>#REF!</v>
      </c>
      <c r="F251" s="3" t="e">
        <f t="shared" si="3"/>
        <v>#REF!</v>
      </c>
      <c r="G251" t="s">
        <v>254</v>
      </c>
    </row>
    <row r="252" spans="1:7" x14ac:dyDescent="0.25">
      <c r="A252" t="s">
        <v>256</v>
      </c>
      <c r="B252" t="s">
        <v>257</v>
      </c>
      <c r="C252">
        <v>3802</v>
      </c>
      <c r="D252" s="3">
        <v>5133800.46</v>
      </c>
      <c r="E252" s="3" t="e">
        <f>VLOOKUP(A252,#REF!,4,FALSE)</f>
        <v>#REF!</v>
      </c>
      <c r="F252" s="3" t="e">
        <f t="shared" si="3"/>
        <v>#REF!</v>
      </c>
      <c r="G252" t="s">
        <v>256</v>
      </c>
    </row>
    <row r="253" spans="1:7" x14ac:dyDescent="0.25">
      <c r="A253" t="s">
        <v>258</v>
      </c>
      <c r="B253" t="s">
        <v>259</v>
      </c>
      <c r="C253">
        <v>55</v>
      </c>
      <c r="D253" s="3">
        <v>13165.24</v>
      </c>
      <c r="E253" s="3" t="e">
        <f>VLOOKUP(A253,#REF!,4,FALSE)</f>
        <v>#REF!</v>
      </c>
      <c r="F253" s="3" t="e">
        <f t="shared" si="3"/>
        <v>#REF!</v>
      </c>
      <c r="G253" t="s">
        <v>258</v>
      </c>
    </row>
    <row r="254" spans="1:7" x14ac:dyDescent="0.25">
      <c r="A254" t="s">
        <v>260</v>
      </c>
      <c r="B254" t="s">
        <v>261</v>
      </c>
      <c r="C254">
        <v>1654</v>
      </c>
      <c r="D254" s="3">
        <v>3201210.86</v>
      </c>
      <c r="E254" s="3" t="e">
        <f>VLOOKUP(A254,#REF!,4,FALSE)</f>
        <v>#REF!</v>
      </c>
      <c r="F254" s="3" t="e">
        <f t="shared" si="3"/>
        <v>#REF!</v>
      </c>
      <c r="G254" t="s">
        <v>260</v>
      </c>
    </row>
    <row r="255" spans="1:7" x14ac:dyDescent="0.25">
      <c r="A255" t="s">
        <v>576</v>
      </c>
      <c r="B255" t="s">
        <v>577</v>
      </c>
      <c r="C255">
        <v>12</v>
      </c>
      <c r="D255" s="3">
        <v>2836.33</v>
      </c>
      <c r="E255" s="3" t="e">
        <f>VLOOKUP(A255,#REF!,4,FALSE)</f>
        <v>#REF!</v>
      </c>
      <c r="F255" s="3" t="e">
        <f t="shared" si="3"/>
        <v>#REF!</v>
      </c>
      <c r="G255" t="s">
        <v>576</v>
      </c>
    </row>
    <row r="256" spans="1:7" x14ac:dyDescent="0.25">
      <c r="A256" t="s">
        <v>262</v>
      </c>
      <c r="B256" t="s">
        <v>263</v>
      </c>
      <c r="C256">
        <v>3931</v>
      </c>
      <c r="D256" s="3">
        <v>12571907.640000001</v>
      </c>
      <c r="E256" s="3" t="e">
        <f>VLOOKUP(A256,#REF!,4,FALSE)</f>
        <v>#REF!</v>
      </c>
      <c r="F256" s="3" t="e">
        <f t="shared" si="3"/>
        <v>#REF!</v>
      </c>
      <c r="G256" t="s">
        <v>262</v>
      </c>
    </row>
    <row r="257" spans="1:7" x14ac:dyDescent="0.25">
      <c r="A257" t="s">
        <v>264</v>
      </c>
      <c r="B257" t="s">
        <v>265</v>
      </c>
      <c r="C257">
        <v>3</v>
      </c>
      <c r="D257" s="3">
        <v>0</v>
      </c>
      <c r="E257" s="3" t="e">
        <f>VLOOKUP(A257,#REF!,4,FALSE)</f>
        <v>#REF!</v>
      </c>
      <c r="F257" s="3" t="e">
        <f t="shared" si="3"/>
        <v>#REF!</v>
      </c>
      <c r="G257" t="s">
        <v>264</v>
      </c>
    </row>
    <row r="258" spans="1:7" x14ac:dyDescent="0.25">
      <c r="A258" t="s">
        <v>266</v>
      </c>
      <c r="B258" t="s">
        <v>267</v>
      </c>
      <c r="C258">
        <v>918</v>
      </c>
      <c r="D258" s="3">
        <v>178572.24</v>
      </c>
      <c r="E258" s="3" t="e">
        <f>VLOOKUP(A258,#REF!,4,FALSE)</f>
        <v>#REF!</v>
      </c>
      <c r="F258" s="3" t="e">
        <f t="shared" si="3"/>
        <v>#REF!</v>
      </c>
      <c r="G258" t="s">
        <v>266</v>
      </c>
    </row>
    <row r="259" spans="1:7" x14ac:dyDescent="0.25">
      <c r="A259" t="s">
        <v>833</v>
      </c>
      <c r="B259" t="s">
        <v>834</v>
      </c>
      <c r="C259">
        <v>1</v>
      </c>
      <c r="D259" s="3">
        <v>-292.17</v>
      </c>
      <c r="E259" s="3" t="e">
        <f>VLOOKUP(A259,#REF!,4,FALSE)</f>
        <v>#REF!</v>
      </c>
      <c r="F259" s="3" t="e">
        <f t="shared" ref="F259:F322" si="4">+D259+E259</f>
        <v>#REF!</v>
      </c>
      <c r="G259" t="s">
        <v>833</v>
      </c>
    </row>
    <row r="260" spans="1:7" x14ac:dyDescent="0.25">
      <c r="A260" t="s">
        <v>835</v>
      </c>
      <c r="B260" t="s">
        <v>836</v>
      </c>
      <c r="C260">
        <v>2109</v>
      </c>
      <c r="D260" s="3">
        <v>739310.52</v>
      </c>
      <c r="E260" s="3" t="e">
        <f>VLOOKUP(A260,#REF!,4,FALSE)</f>
        <v>#REF!</v>
      </c>
      <c r="F260" s="3" t="e">
        <f t="shared" si="4"/>
        <v>#REF!</v>
      </c>
      <c r="G260" t="s">
        <v>835</v>
      </c>
    </row>
    <row r="261" spans="1:7" x14ac:dyDescent="0.25">
      <c r="A261" t="s">
        <v>837</v>
      </c>
      <c r="B261" t="s">
        <v>838</v>
      </c>
      <c r="C261">
        <v>2</v>
      </c>
      <c r="D261" s="3">
        <v>1120.8599999999999</v>
      </c>
      <c r="E261" s="3" t="e">
        <f>VLOOKUP(A261,#REF!,4,FALSE)</f>
        <v>#REF!</v>
      </c>
      <c r="F261" s="3" t="e">
        <f t="shared" si="4"/>
        <v>#REF!</v>
      </c>
      <c r="G261" t="s">
        <v>837</v>
      </c>
    </row>
    <row r="262" spans="1:7" x14ac:dyDescent="0.25">
      <c r="A262" t="s">
        <v>268</v>
      </c>
      <c r="B262" t="s">
        <v>269</v>
      </c>
      <c r="C262">
        <v>1704</v>
      </c>
      <c r="D262" s="3">
        <v>1847570.03</v>
      </c>
      <c r="E262" s="3" t="e">
        <f>VLOOKUP(A262,#REF!,4,FALSE)</f>
        <v>#REF!</v>
      </c>
      <c r="F262" s="3" t="e">
        <f t="shared" si="4"/>
        <v>#REF!</v>
      </c>
      <c r="G262" t="s">
        <v>268</v>
      </c>
    </row>
    <row r="263" spans="1:7" x14ac:dyDescent="0.25">
      <c r="A263" t="s">
        <v>270</v>
      </c>
      <c r="B263" t="s">
        <v>271</v>
      </c>
      <c r="C263">
        <v>81</v>
      </c>
      <c r="D263" s="3">
        <v>237771.66</v>
      </c>
      <c r="E263" s="3" t="e">
        <f>VLOOKUP(A263,#REF!,4,FALSE)</f>
        <v>#REF!</v>
      </c>
      <c r="F263" s="3" t="e">
        <f t="shared" si="4"/>
        <v>#REF!</v>
      </c>
      <c r="G263" t="s">
        <v>270</v>
      </c>
    </row>
    <row r="264" spans="1:7" x14ac:dyDescent="0.25">
      <c r="A264" t="s">
        <v>272</v>
      </c>
      <c r="B264" t="s">
        <v>273</v>
      </c>
      <c r="C264">
        <v>212</v>
      </c>
      <c r="D264" s="3">
        <v>1579541.79</v>
      </c>
      <c r="E264" s="3" t="e">
        <f>VLOOKUP(A264,#REF!,4,FALSE)</f>
        <v>#REF!</v>
      </c>
      <c r="F264" s="3" t="e">
        <f t="shared" si="4"/>
        <v>#REF!</v>
      </c>
      <c r="G264" t="s">
        <v>272</v>
      </c>
    </row>
    <row r="265" spans="1:7" x14ac:dyDescent="0.25">
      <c r="A265" t="s">
        <v>839</v>
      </c>
      <c r="B265" t="s">
        <v>840</v>
      </c>
      <c r="C265">
        <v>1</v>
      </c>
      <c r="D265" s="3">
        <v>-14.12</v>
      </c>
      <c r="E265" s="3" t="e">
        <f>VLOOKUP(A265,#REF!,4,FALSE)</f>
        <v>#REF!</v>
      </c>
      <c r="F265" s="3" t="e">
        <f t="shared" si="4"/>
        <v>#REF!</v>
      </c>
      <c r="G265" t="s">
        <v>839</v>
      </c>
    </row>
    <row r="266" spans="1:7" x14ac:dyDescent="0.25">
      <c r="A266" t="s">
        <v>578</v>
      </c>
      <c r="B266" t="s">
        <v>579</v>
      </c>
      <c r="C266">
        <v>10</v>
      </c>
      <c r="D266" s="3">
        <v>22329.52</v>
      </c>
      <c r="E266" s="3" t="e">
        <f>VLOOKUP(A266,#REF!,4,FALSE)</f>
        <v>#REF!</v>
      </c>
      <c r="F266" s="3" t="e">
        <f t="shared" si="4"/>
        <v>#REF!</v>
      </c>
      <c r="G266" t="s">
        <v>578</v>
      </c>
    </row>
    <row r="267" spans="1:7" x14ac:dyDescent="0.25">
      <c r="A267" t="s">
        <v>580</v>
      </c>
      <c r="B267" t="s">
        <v>581</v>
      </c>
      <c r="C267">
        <v>21</v>
      </c>
      <c r="D267" s="3">
        <v>35452.300000000003</v>
      </c>
      <c r="E267" s="3" t="e">
        <f>VLOOKUP(A267,#REF!,4,FALSE)</f>
        <v>#REF!</v>
      </c>
      <c r="F267" s="3" t="e">
        <f t="shared" si="4"/>
        <v>#REF!</v>
      </c>
      <c r="G267" t="s">
        <v>580</v>
      </c>
    </row>
    <row r="268" spans="1:7" x14ac:dyDescent="0.25">
      <c r="A268" t="s">
        <v>841</v>
      </c>
      <c r="B268" t="s">
        <v>842</v>
      </c>
      <c r="C268">
        <v>2</v>
      </c>
      <c r="D268" s="3">
        <v>786.13</v>
      </c>
      <c r="E268" s="3" t="e">
        <f>VLOOKUP(A268,#REF!,4,FALSE)</f>
        <v>#REF!</v>
      </c>
      <c r="F268" s="3" t="e">
        <f t="shared" si="4"/>
        <v>#REF!</v>
      </c>
      <c r="G268" t="s">
        <v>841</v>
      </c>
    </row>
    <row r="269" spans="1:7" x14ac:dyDescent="0.25">
      <c r="A269" t="s">
        <v>274</v>
      </c>
      <c r="B269" t="s">
        <v>275</v>
      </c>
      <c r="C269">
        <v>76</v>
      </c>
      <c r="D269" s="3">
        <v>97887.81</v>
      </c>
      <c r="E269" s="3" t="e">
        <f>VLOOKUP(A269,#REF!,4,FALSE)</f>
        <v>#REF!</v>
      </c>
      <c r="F269" s="3" t="e">
        <f t="shared" si="4"/>
        <v>#REF!</v>
      </c>
      <c r="G269" t="s">
        <v>274</v>
      </c>
    </row>
    <row r="270" spans="1:7" x14ac:dyDescent="0.25">
      <c r="A270" t="s">
        <v>276</v>
      </c>
      <c r="B270" t="s">
        <v>277</v>
      </c>
      <c r="C270">
        <v>232</v>
      </c>
      <c r="D270" s="3">
        <v>376168.1</v>
      </c>
      <c r="E270" s="3" t="e">
        <f>VLOOKUP(A270,#REF!,4,FALSE)</f>
        <v>#REF!</v>
      </c>
      <c r="F270" s="3" t="e">
        <f t="shared" si="4"/>
        <v>#REF!</v>
      </c>
      <c r="G270" t="s">
        <v>276</v>
      </c>
    </row>
    <row r="271" spans="1:7" x14ac:dyDescent="0.25">
      <c r="A271" t="s">
        <v>582</v>
      </c>
      <c r="B271" t="s">
        <v>583</v>
      </c>
      <c r="C271">
        <v>101</v>
      </c>
      <c r="D271" s="3">
        <v>115961.21</v>
      </c>
      <c r="E271" s="3" t="e">
        <f>VLOOKUP(A271,#REF!,4,FALSE)</f>
        <v>#REF!</v>
      </c>
      <c r="F271" s="3" t="e">
        <f t="shared" si="4"/>
        <v>#REF!</v>
      </c>
      <c r="G271" t="s">
        <v>582</v>
      </c>
    </row>
    <row r="272" spans="1:7" x14ac:dyDescent="0.25">
      <c r="A272" t="s">
        <v>695</v>
      </c>
      <c r="B272" t="s">
        <v>696</v>
      </c>
      <c r="C272">
        <v>7</v>
      </c>
      <c r="D272" s="3">
        <v>9606.66</v>
      </c>
      <c r="E272" s="3" t="e">
        <f>VLOOKUP(A272,#REF!,4,FALSE)</f>
        <v>#REF!</v>
      </c>
      <c r="F272" s="3" t="e">
        <f t="shared" si="4"/>
        <v>#REF!</v>
      </c>
      <c r="G272" t="s">
        <v>695</v>
      </c>
    </row>
    <row r="273" spans="1:7" x14ac:dyDescent="0.25">
      <c r="A273" t="s">
        <v>278</v>
      </c>
      <c r="B273" t="s">
        <v>279</v>
      </c>
      <c r="C273">
        <v>910</v>
      </c>
      <c r="D273" s="3">
        <v>485901.55</v>
      </c>
      <c r="E273" s="3" t="e">
        <f>VLOOKUP(A273,#REF!,4,FALSE)</f>
        <v>#REF!</v>
      </c>
      <c r="F273" s="3" t="e">
        <f t="shared" si="4"/>
        <v>#REF!</v>
      </c>
      <c r="G273" t="s">
        <v>278</v>
      </c>
    </row>
    <row r="274" spans="1:7" x14ac:dyDescent="0.25">
      <c r="A274" t="s">
        <v>280</v>
      </c>
      <c r="B274" t="s">
        <v>281</v>
      </c>
      <c r="C274">
        <v>135</v>
      </c>
      <c r="D274" s="3">
        <v>270596.09999999998</v>
      </c>
      <c r="E274" s="3" t="e">
        <f>VLOOKUP(A274,#REF!,4,FALSE)</f>
        <v>#REF!</v>
      </c>
      <c r="F274" s="3" t="e">
        <f t="shared" si="4"/>
        <v>#REF!</v>
      </c>
      <c r="G274" t="s">
        <v>280</v>
      </c>
    </row>
    <row r="275" spans="1:7" x14ac:dyDescent="0.25">
      <c r="A275" t="s">
        <v>697</v>
      </c>
      <c r="B275" t="s">
        <v>698</v>
      </c>
      <c r="C275">
        <v>25</v>
      </c>
      <c r="D275" s="3">
        <v>68981.119999999995</v>
      </c>
      <c r="E275" s="3" t="e">
        <f>VLOOKUP(A275,#REF!,4,FALSE)</f>
        <v>#REF!</v>
      </c>
      <c r="F275" s="3" t="e">
        <f t="shared" si="4"/>
        <v>#REF!</v>
      </c>
      <c r="G275" t="s">
        <v>697</v>
      </c>
    </row>
    <row r="276" spans="1:7" x14ac:dyDescent="0.25">
      <c r="A276" t="s">
        <v>282</v>
      </c>
      <c r="B276" t="s">
        <v>283</v>
      </c>
      <c r="C276">
        <v>1497</v>
      </c>
      <c r="D276" s="3">
        <v>4251102.4400000004</v>
      </c>
      <c r="E276" s="3" t="e">
        <f>VLOOKUP(A276,#REF!,4,FALSE)</f>
        <v>#REF!</v>
      </c>
      <c r="F276" s="3" t="e">
        <f t="shared" si="4"/>
        <v>#REF!</v>
      </c>
      <c r="G276" t="s">
        <v>282</v>
      </c>
    </row>
    <row r="277" spans="1:7" x14ac:dyDescent="0.25">
      <c r="A277" t="s">
        <v>284</v>
      </c>
      <c r="B277" t="s">
        <v>285</v>
      </c>
      <c r="C277">
        <v>1996</v>
      </c>
      <c r="D277" s="3">
        <v>2687351.77</v>
      </c>
      <c r="E277" s="3" t="e">
        <f>VLOOKUP(A277,#REF!,4,FALSE)</f>
        <v>#REF!</v>
      </c>
      <c r="F277" s="3" t="e">
        <f t="shared" si="4"/>
        <v>#REF!</v>
      </c>
      <c r="G277" t="s">
        <v>284</v>
      </c>
    </row>
    <row r="278" spans="1:7" x14ac:dyDescent="0.25">
      <c r="A278" t="s">
        <v>286</v>
      </c>
      <c r="B278" t="s">
        <v>285</v>
      </c>
      <c r="C278">
        <v>3</v>
      </c>
      <c r="D278" s="3">
        <v>651.23</v>
      </c>
      <c r="E278" s="3" t="e">
        <f>VLOOKUP(A278,#REF!,4,FALSE)</f>
        <v>#REF!</v>
      </c>
      <c r="F278" s="3" t="e">
        <f t="shared" si="4"/>
        <v>#REF!</v>
      </c>
      <c r="G278" t="s">
        <v>286</v>
      </c>
    </row>
    <row r="279" spans="1:7" x14ac:dyDescent="0.25">
      <c r="A279" t="s">
        <v>843</v>
      </c>
      <c r="B279" t="s">
        <v>844</v>
      </c>
      <c r="C279">
        <v>2</v>
      </c>
      <c r="D279" s="3">
        <v>6470.72</v>
      </c>
      <c r="E279" s="3" t="e">
        <f>VLOOKUP(A279,#REF!,4,FALSE)</f>
        <v>#REF!</v>
      </c>
      <c r="F279" s="3" t="e">
        <f t="shared" si="4"/>
        <v>#REF!</v>
      </c>
      <c r="G279" t="s">
        <v>843</v>
      </c>
    </row>
    <row r="280" spans="1:7" x14ac:dyDescent="0.25">
      <c r="A280" t="s">
        <v>287</v>
      </c>
      <c r="B280" t="s">
        <v>288</v>
      </c>
      <c r="C280">
        <v>171</v>
      </c>
      <c r="D280" s="3">
        <v>119702.8</v>
      </c>
      <c r="E280" s="3" t="e">
        <f>VLOOKUP(A280,#REF!,4,FALSE)</f>
        <v>#REF!</v>
      </c>
      <c r="F280" s="3" t="e">
        <f t="shared" si="4"/>
        <v>#REF!</v>
      </c>
      <c r="G280" t="s">
        <v>287</v>
      </c>
    </row>
    <row r="281" spans="1:7" x14ac:dyDescent="0.25">
      <c r="A281" t="s">
        <v>289</v>
      </c>
      <c r="B281" t="s">
        <v>290</v>
      </c>
      <c r="C281">
        <v>3220</v>
      </c>
      <c r="D281" s="3">
        <v>4599710.67</v>
      </c>
      <c r="E281" s="3" t="e">
        <f>VLOOKUP(A281,#REF!,4,FALSE)</f>
        <v>#REF!</v>
      </c>
      <c r="F281" s="3" t="e">
        <f t="shared" si="4"/>
        <v>#REF!</v>
      </c>
      <c r="G281" t="s">
        <v>289</v>
      </c>
    </row>
    <row r="282" spans="1:7" x14ac:dyDescent="0.25">
      <c r="A282" t="s">
        <v>291</v>
      </c>
      <c r="B282" t="s">
        <v>292</v>
      </c>
      <c r="C282">
        <v>3060</v>
      </c>
      <c r="D282" s="3">
        <v>4294430.45</v>
      </c>
      <c r="E282" s="3" t="e">
        <f>VLOOKUP(A282,#REF!,4,FALSE)</f>
        <v>#REF!</v>
      </c>
      <c r="F282" s="3" t="e">
        <f t="shared" si="4"/>
        <v>#REF!</v>
      </c>
      <c r="G282" t="s">
        <v>291</v>
      </c>
    </row>
    <row r="283" spans="1:7" x14ac:dyDescent="0.25">
      <c r="A283" t="s">
        <v>293</v>
      </c>
      <c r="B283" t="s">
        <v>294</v>
      </c>
      <c r="C283">
        <v>1813</v>
      </c>
      <c r="D283" s="3">
        <v>2231895.4900000002</v>
      </c>
      <c r="E283" s="3" t="e">
        <f>VLOOKUP(A283,#REF!,4,FALSE)</f>
        <v>#REF!</v>
      </c>
      <c r="F283" s="3" t="e">
        <f t="shared" si="4"/>
        <v>#REF!</v>
      </c>
      <c r="G283" t="s">
        <v>293</v>
      </c>
    </row>
    <row r="284" spans="1:7" x14ac:dyDescent="0.25">
      <c r="A284" t="s">
        <v>295</v>
      </c>
      <c r="B284" t="s">
        <v>296</v>
      </c>
      <c r="C284">
        <v>2435</v>
      </c>
      <c r="D284" s="3">
        <v>1650038.65</v>
      </c>
      <c r="E284" s="3" t="e">
        <f>VLOOKUP(A284,#REF!,4,FALSE)</f>
        <v>#REF!</v>
      </c>
      <c r="F284" s="3" t="e">
        <f t="shared" si="4"/>
        <v>#REF!</v>
      </c>
      <c r="G284" t="s">
        <v>295</v>
      </c>
    </row>
    <row r="285" spans="1:7" x14ac:dyDescent="0.25">
      <c r="A285" t="s">
        <v>297</v>
      </c>
      <c r="B285" t="s">
        <v>298</v>
      </c>
      <c r="C285">
        <v>1250</v>
      </c>
      <c r="D285" s="3">
        <v>995701.03</v>
      </c>
      <c r="E285" s="3" t="e">
        <f>VLOOKUP(A285,#REF!,4,FALSE)</f>
        <v>#REF!</v>
      </c>
      <c r="F285" s="3" t="e">
        <f t="shared" si="4"/>
        <v>#REF!</v>
      </c>
      <c r="G285" t="s">
        <v>297</v>
      </c>
    </row>
    <row r="286" spans="1:7" x14ac:dyDescent="0.25">
      <c r="A286" t="s">
        <v>299</v>
      </c>
      <c r="B286" t="s">
        <v>300</v>
      </c>
      <c r="C286">
        <v>85</v>
      </c>
      <c r="D286" s="3">
        <v>92607.5</v>
      </c>
      <c r="E286" s="3" t="e">
        <f>VLOOKUP(A286,#REF!,4,FALSE)</f>
        <v>#REF!</v>
      </c>
      <c r="F286" s="3" t="e">
        <f t="shared" si="4"/>
        <v>#REF!</v>
      </c>
      <c r="G286" t="s">
        <v>299</v>
      </c>
    </row>
    <row r="287" spans="1:7" x14ac:dyDescent="0.25">
      <c r="A287" t="s">
        <v>699</v>
      </c>
      <c r="B287" t="s">
        <v>700</v>
      </c>
      <c r="C287">
        <v>12</v>
      </c>
      <c r="D287" s="3">
        <v>43044.6</v>
      </c>
      <c r="E287" s="3" t="e">
        <f>VLOOKUP(A287,#REF!,4,FALSE)</f>
        <v>#REF!</v>
      </c>
      <c r="F287" s="3" t="e">
        <f t="shared" si="4"/>
        <v>#REF!</v>
      </c>
      <c r="G287" t="s">
        <v>699</v>
      </c>
    </row>
    <row r="288" spans="1:7" x14ac:dyDescent="0.25">
      <c r="A288" t="s">
        <v>701</v>
      </c>
      <c r="B288" t="s">
        <v>702</v>
      </c>
      <c r="C288">
        <v>8</v>
      </c>
      <c r="D288" s="3">
        <v>16915.45</v>
      </c>
      <c r="E288" s="3" t="e">
        <f>VLOOKUP(A288,#REF!,4,FALSE)</f>
        <v>#REF!</v>
      </c>
      <c r="F288" s="3" t="e">
        <f t="shared" si="4"/>
        <v>#REF!</v>
      </c>
      <c r="G288" t="s">
        <v>701</v>
      </c>
    </row>
    <row r="289" spans="1:7" x14ac:dyDescent="0.25">
      <c r="A289" t="s">
        <v>703</v>
      </c>
      <c r="B289" t="s">
        <v>704</v>
      </c>
      <c r="C289">
        <v>26</v>
      </c>
      <c r="D289" s="3">
        <v>-46677.49</v>
      </c>
      <c r="E289" s="3" t="e">
        <f>VLOOKUP(A289,#REF!,4,FALSE)</f>
        <v>#REF!</v>
      </c>
      <c r="F289" s="3" t="e">
        <f t="shared" si="4"/>
        <v>#REF!</v>
      </c>
      <c r="G289" t="s">
        <v>703</v>
      </c>
    </row>
    <row r="290" spans="1:7" x14ac:dyDescent="0.25">
      <c r="A290" t="s">
        <v>301</v>
      </c>
      <c r="B290" t="s">
        <v>302</v>
      </c>
      <c r="C290">
        <v>44</v>
      </c>
      <c r="D290" s="3">
        <v>12042.46</v>
      </c>
      <c r="E290" s="3" t="e">
        <f>VLOOKUP(A290,#REF!,4,FALSE)</f>
        <v>#REF!</v>
      </c>
      <c r="F290" s="3" t="e">
        <f t="shared" si="4"/>
        <v>#REF!</v>
      </c>
      <c r="G290" t="s">
        <v>301</v>
      </c>
    </row>
    <row r="291" spans="1:7" x14ac:dyDescent="0.25">
      <c r="A291" t="s">
        <v>303</v>
      </c>
      <c r="B291" t="s">
        <v>304</v>
      </c>
      <c r="C291">
        <v>56</v>
      </c>
      <c r="D291" s="3">
        <v>7860.29</v>
      </c>
      <c r="E291" s="3" t="e">
        <f>VLOOKUP(A291,#REF!,4,FALSE)</f>
        <v>#REF!</v>
      </c>
      <c r="F291" s="3" t="e">
        <f t="shared" si="4"/>
        <v>#REF!</v>
      </c>
      <c r="G291" t="s">
        <v>303</v>
      </c>
    </row>
    <row r="292" spans="1:7" x14ac:dyDescent="0.25">
      <c r="A292" t="s">
        <v>584</v>
      </c>
      <c r="B292" t="s">
        <v>585</v>
      </c>
      <c r="C292">
        <v>114</v>
      </c>
      <c r="D292" s="3">
        <v>19339.060000000001</v>
      </c>
      <c r="E292" s="3" t="e">
        <f>VLOOKUP(A292,#REF!,4,FALSE)</f>
        <v>#REF!</v>
      </c>
      <c r="F292" s="3" t="e">
        <f t="shared" si="4"/>
        <v>#REF!</v>
      </c>
      <c r="G292" t="s">
        <v>584</v>
      </c>
    </row>
    <row r="293" spans="1:7" x14ac:dyDescent="0.25">
      <c r="A293" t="s">
        <v>845</v>
      </c>
      <c r="B293" t="s">
        <v>846</v>
      </c>
      <c r="C293">
        <v>116</v>
      </c>
      <c r="D293" s="3">
        <v>5484.94</v>
      </c>
      <c r="E293" s="3" t="e">
        <f>VLOOKUP(A293,#REF!,4,FALSE)</f>
        <v>#REF!</v>
      </c>
      <c r="F293" s="3" t="e">
        <f t="shared" si="4"/>
        <v>#REF!</v>
      </c>
      <c r="G293" t="s">
        <v>845</v>
      </c>
    </row>
    <row r="294" spans="1:7" x14ac:dyDescent="0.25">
      <c r="A294" t="s">
        <v>305</v>
      </c>
      <c r="B294" t="s">
        <v>306</v>
      </c>
      <c r="C294">
        <v>2562</v>
      </c>
      <c r="D294" s="3">
        <v>716263.79</v>
      </c>
      <c r="E294" s="3" t="e">
        <f>VLOOKUP(A294,#REF!,4,FALSE)</f>
        <v>#REF!</v>
      </c>
      <c r="F294" s="3" t="e">
        <f t="shared" si="4"/>
        <v>#REF!</v>
      </c>
      <c r="G294" t="s">
        <v>305</v>
      </c>
    </row>
    <row r="295" spans="1:7" x14ac:dyDescent="0.25">
      <c r="A295" t="s">
        <v>307</v>
      </c>
      <c r="B295" t="s">
        <v>308</v>
      </c>
      <c r="C295">
        <v>12207</v>
      </c>
      <c r="D295" s="3">
        <v>5285347.4400000004</v>
      </c>
      <c r="E295" s="3" t="e">
        <f>VLOOKUP(A295,#REF!,4,FALSE)</f>
        <v>#REF!</v>
      </c>
      <c r="F295" s="3" t="e">
        <f t="shared" si="4"/>
        <v>#REF!</v>
      </c>
      <c r="G295" t="s">
        <v>307</v>
      </c>
    </row>
    <row r="296" spans="1:7" x14ac:dyDescent="0.25">
      <c r="A296" t="s">
        <v>586</v>
      </c>
      <c r="B296" t="s">
        <v>587</v>
      </c>
      <c r="C296">
        <v>522</v>
      </c>
      <c r="D296" s="3">
        <v>282554.99</v>
      </c>
      <c r="E296" s="3" t="e">
        <f>VLOOKUP(A296,#REF!,4,FALSE)</f>
        <v>#REF!</v>
      </c>
      <c r="F296" s="3" t="e">
        <f t="shared" si="4"/>
        <v>#REF!</v>
      </c>
      <c r="G296" t="s">
        <v>586</v>
      </c>
    </row>
    <row r="297" spans="1:7" x14ac:dyDescent="0.25">
      <c r="A297" t="s">
        <v>309</v>
      </c>
      <c r="B297" t="s">
        <v>310</v>
      </c>
      <c r="C297">
        <v>1162</v>
      </c>
      <c r="D297" s="3">
        <v>344897.89</v>
      </c>
      <c r="E297" s="3" t="e">
        <f>VLOOKUP(A297,#REF!,4,FALSE)</f>
        <v>#REF!</v>
      </c>
      <c r="F297" s="3" t="e">
        <f t="shared" si="4"/>
        <v>#REF!</v>
      </c>
      <c r="G297" t="s">
        <v>309</v>
      </c>
    </row>
    <row r="298" spans="1:7" x14ac:dyDescent="0.25">
      <c r="A298" t="s">
        <v>588</v>
      </c>
      <c r="B298" t="s">
        <v>589</v>
      </c>
      <c r="C298">
        <v>55</v>
      </c>
      <c r="D298" s="3">
        <v>24610.99</v>
      </c>
      <c r="E298" s="3" t="e">
        <f>VLOOKUP(A298,#REF!,4,FALSE)</f>
        <v>#REF!</v>
      </c>
      <c r="F298" s="3" t="e">
        <f t="shared" si="4"/>
        <v>#REF!</v>
      </c>
      <c r="G298" t="s">
        <v>588</v>
      </c>
    </row>
    <row r="299" spans="1:7" x14ac:dyDescent="0.25">
      <c r="A299" t="s">
        <v>311</v>
      </c>
      <c r="B299" t="s">
        <v>312</v>
      </c>
      <c r="C299">
        <v>43</v>
      </c>
      <c r="D299" s="3">
        <v>111230.54</v>
      </c>
      <c r="E299" s="3" t="e">
        <f>VLOOKUP(A299,#REF!,4,FALSE)</f>
        <v>#REF!</v>
      </c>
      <c r="F299" s="3" t="e">
        <f t="shared" si="4"/>
        <v>#REF!</v>
      </c>
      <c r="G299" t="s">
        <v>311</v>
      </c>
    </row>
    <row r="300" spans="1:7" x14ac:dyDescent="0.25">
      <c r="A300" t="s">
        <v>313</v>
      </c>
      <c r="B300" t="s">
        <v>314</v>
      </c>
      <c r="C300">
        <v>4</v>
      </c>
      <c r="D300" s="3">
        <v>-1800.18</v>
      </c>
      <c r="E300" s="3" t="e">
        <f>VLOOKUP(A300,#REF!,4,FALSE)</f>
        <v>#REF!</v>
      </c>
      <c r="F300" s="3" t="e">
        <f t="shared" si="4"/>
        <v>#REF!</v>
      </c>
      <c r="G300" t="s">
        <v>313</v>
      </c>
    </row>
    <row r="301" spans="1:7" x14ac:dyDescent="0.25">
      <c r="A301" t="s">
        <v>315</v>
      </c>
      <c r="B301" t="s">
        <v>316</v>
      </c>
      <c r="C301">
        <v>14</v>
      </c>
      <c r="D301" s="3">
        <v>1037.4000000000001</v>
      </c>
      <c r="E301" s="3" t="e">
        <f>VLOOKUP(A301,#REF!,4,FALSE)</f>
        <v>#REF!</v>
      </c>
      <c r="F301" s="3" t="e">
        <f t="shared" si="4"/>
        <v>#REF!</v>
      </c>
      <c r="G301" t="s">
        <v>315</v>
      </c>
    </row>
    <row r="302" spans="1:7" x14ac:dyDescent="0.25">
      <c r="A302" t="s">
        <v>705</v>
      </c>
      <c r="B302" t="s">
        <v>706</v>
      </c>
      <c r="C302">
        <v>31</v>
      </c>
      <c r="D302" s="3">
        <v>16500.84</v>
      </c>
      <c r="E302" s="3" t="e">
        <f>VLOOKUP(A302,#REF!,4,FALSE)</f>
        <v>#REF!</v>
      </c>
      <c r="F302" s="3" t="e">
        <f t="shared" si="4"/>
        <v>#REF!</v>
      </c>
      <c r="G302" t="s">
        <v>705</v>
      </c>
    </row>
    <row r="303" spans="1:7" x14ac:dyDescent="0.25">
      <c r="A303" t="s">
        <v>707</v>
      </c>
      <c r="B303" t="s">
        <v>708</v>
      </c>
      <c r="C303">
        <v>25</v>
      </c>
      <c r="D303" s="3">
        <v>20038.259999999998</v>
      </c>
      <c r="E303" s="3" t="e">
        <f>VLOOKUP(A303,#REF!,4,FALSE)</f>
        <v>#REF!</v>
      </c>
      <c r="F303" s="3" t="e">
        <f t="shared" si="4"/>
        <v>#REF!</v>
      </c>
      <c r="G303" t="s">
        <v>707</v>
      </c>
    </row>
    <row r="304" spans="1:7" x14ac:dyDescent="0.25">
      <c r="A304" t="s">
        <v>590</v>
      </c>
      <c r="B304" t="s">
        <v>591</v>
      </c>
      <c r="C304">
        <v>137</v>
      </c>
      <c r="D304" s="3">
        <v>124714.97</v>
      </c>
      <c r="E304" s="3" t="e">
        <f>VLOOKUP(A304,#REF!,4,FALSE)</f>
        <v>#REF!</v>
      </c>
      <c r="F304" s="3" t="e">
        <f t="shared" si="4"/>
        <v>#REF!</v>
      </c>
      <c r="G304" t="s">
        <v>590</v>
      </c>
    </row>
    <row r="305" spans="1:7" x14ac:dyDescent="0.25">
      <c r="A305" t="s">
        <v>592</v>
      </c>
      <c r="B305" t="s">
        <v>593</v>
      </c>
      <c r="C305">
        <v>127</v>
      </c>
      <c r="D305" s="3">
        <v>149916.23000000001</v>
      </c>
      <c r="E305" s="3" t="e">
        <f>VLOOKUP(A305,#REF!,4,FALSE)</f>
        <v>#REF!</v>
      </c>
      <c r="F305" s="3" t="e">
        <f t="shared" si="4"/>
        <v>#REF!</v>
      </c>
      <c r="G305" t="s">
        <v>592</v>
      </c>
    </row>
    <row r="306" spans="1:7" x14ac:dyDescent="0.25">
      <c r="A306" t="s">
        <v>847</v>
      </c>
      <c r="B306" t="s">
        <v>848</v>
      </c>
      <c r="C306">
        <v>13</v>
      </c>
      <c r="D306" s="3">
        <v>36593.22</v>
      </c>
      <c r="E306" s="3" t="e">
        <f>VLOOKUP(A306,#REF!,4,FALSE)</f>
        <v>#REF!</v>
      </c>
      <c r="F306" s="3" t="e">
        <f t="shared" si="4"/>
        <v>#REF!</v>
      </c>
      <c r="G306" t="s">
        <v>847</v>
      </c>
    </row>
    <row r="307" spans="1:7" x14ac:dyDescent="0.25">
      <c r="A307" t="s">
        <v>317</v>
      </c>
      <c r="B307" t="s">
        <v>318</v>
      </c>
      <c r="C307">
        <v>3</v>
      </c>
      <c r="D307" s="3">
        <v>10172.94</v>
      </c>
      <c r="E307" s="3" t="e">
        <f>VLOOKUP(A307,#REF!,4,FALSE)</f>
        <v>#REF!</v>
      </c>
      <c r="F307" s="3" t="e">
        <f t="shared" si="4"/>
        <v>#REF!</v>
      </c>
      <c r="G307" t="s">
        <v>317</v>
      </c>
    </row>
    <row r="308" spans="1:7" x14ac:dyDescent="0.25">
      <c r="A308" t="s">
        <v>849</v>
      </c>
      <c r="B308" t="s">
        <v>850</v>
      </c>
      <c r="C308">
        <v>21</v>
      </c>
      <c r="D308" s="3">
        <v>2653.67</v>
      </c>
      <c r="E308" s="3" t="e">
        <f>VLOOKUP(A308,#REF!,4,FALSE)</f>
        <v>#REF!</v>
      </c>
      <c r="F308" s="3" t="e">
        <f t="shared" si="4"/>
        <v>#REF!</v>
      </c>
      <c r="G308" t="s">
        <v>849</v>
      </c>
    </row>
    <row r="309" spans="1:7" x14ac:dyDescent="0.25">
      <c r="A309" t="s">
        <v>709</v>
      </c>
      <c r="B309" t="s">
        <v>710</v>
      </c>
      <c r="C309">
        <v>637</v>
      </c>
      <c r="D309" s="3">
        <v>77060.850000000006</v>
      </c>
      <c r="E309" s="3" t="e">
        <f>VLOOKUP(A309,#REF!,4,FALSE)</f>
        <v>#REF!</v>
      </c>
      <c r="F309" s="3" t="e">
        <f t="shared" si="4"/>
        <v>#REF!</v>
      </c>
      <c r="G309" t="s">
        <v>709</v>
      </c>
    </row>
    <row r="310" spans="1:7" x14ac:dyDescent="0.25">
      <c r="A310" t="s">
        <v>594</v>
      </c>
      <c r="B310" t="s">
        <v>595</v>
      </c>
      <c r="C310">
        <v>17</v>
      </c>
      <c r="D310" s="3">
        <v>124330.96</v>
      </c>
      <c r="E310" s="3" t="e">
        <f>VLOOKUP(A310,#REF!,4,FALSE)</f>
        <v>#REF!</v>
      </c>
      <c r="F310" s="3" t="e">
        <f t="shared" si="4"/>
        <v>#REF!</v>
      </c>
      <c r="G310" t="s">
        <v>594</v>
      </c>
    </row>
    <row r="311" spans="1:7" x14ac:dyDescent="0.25">
      <c r="A311" t="s">
        <v>319</v>
      </c>
      <c r="B311" t="s">
        <v>320</v>
      </c>
      <c r="C311">
        <v>393</v>
      </c>
      <c r="D311" s="3">
        <v>980847.4</v>
      </c>
      <c r="E311" s="3" t="e">
        <f>VLOOKUP(A311,#REF!,4,FALSE)</f>
        <v>#REF!</v>
      </c>
      <c r="F311" s="3" t="e">
        <f t="shared" si="4"/>
        <v>#REF!</v>
      </c>
      <c r="G311" t="s">
        <v>319</v>
      </c>
    </row>
    <row r="312" spans="1:7" x14ac:dyDescent="0.25">
      <c r="A312" t="s">
        <v>321</v>
      </c>
      <c r="B312" t="s">
        <v>322</v>
      </c>
      <c r="C312">
        <v>48</v>
      </c>
      <c r="D312" s="3">
        <v>40258.080000000002</v>
      </c>
      <c r="E312" s="3" t="e">
        <f>VLOOKUP(A312,#REF!,4,FALSE)</f>
        <v>#REF!</v>
      </c>
      <c r="F312" s="3" t="e">
        <f t="shared" si="4"/>
        <v>#REF!</v>
      </c>
      <c r="G312" t="s">
        <v>321</v>
      </c>
    </row>
    <row r="313" spans="1:7" x14ac:dyDescent="0.25">
      <c r="A313" t="s">
        <v>711</v>
      </c>
      <c r="B313" t="s">
        <v>712</v>
      </c>
      <c r="C313">
        <v>16</v>
      </c>
      <c r="D313" s="3">
        <v>16276.55</v>
      </c>
      <c r="E313" s="3" t="e">
        <f>VLOOKUP(A313,#REF!,4,FALSE)</f>
        <v>#REF!</v>
      </c>
      <c r="F313" s="3" t="e">
        <f t="shared" si="4"/>
        <v>#REF!</v>
      </c>
      <c r="G313" t="s">
        <v>711</v>
      </c>
    </row>
    <row r="314" spans="1:7" x14ac:dyDescent="0.25">
      <c r="A314" t="s">
        <v>851</v>
      </c>
      <c r="B314" t="s">
        <v>852</v>
      </c>
      <c r="C314">
        <v>25</v>
      </c>
      <c r="D314" s="3">
        <v>37546.49</v>
      </c>
      <c r="E314" s="3" t="e">
        <f>VLOOKUP(A314,#REF!,4,FALSE)</f>
        <v>#REF!</v>
      </c>
      <c r="F314" s="3" t="e">
        <f t="shared" si="4"/>
        <v>#REF!</v>
      </c>
      <c r="G314" t="s">
        <v>851</v>
      </c>
    </row>
    <row r="315" spans="1:7" x14ac:dyDescent="0.25">
      <c r="A315" t="s">
        <v>323</v>
      </c>
      <c r="B315" t="s">
        <v>324</v>
      </c>
      <c r="C315">
        <v>3286</v>
      </c>
      <c r="D315" s="3">
        <v>8990673.9600000009</v>
      </c>
      <c r="E315" s="3" t="e">
        <f>VLOOKUP(A315,#REF!,4,FALSE)</f>
        <v>#REF!</v>
      </c>
      <c r="F315" s="3" t="e">
        <f t="shared" si="4"/>
        <v>#REF!</v>
      </c>
      <c r="G315" t="s">
        <v>323</v>
      </c>
    </row>
    <row r="316" spans="1:7" x14ac:dyDescent="0.25">
      <c r="A316" t="s">
        <v>325</v>
      </c>
      <c r="B316" t="s">
        <v>324</v>
      </c>
      <c r="C316">
        <v>254</v>
      </c>
      <c r="D316" s="3">
        <v>782612.08</v>
      </c>
      <c r="E316" s="3" t="e">
        <f>VLOOKUP(A316,#REF!,4,FALSE)</f>
        <v>#REF!</v>
      </c>
      <c r="F316" s="3" t="e">
        <f t="shared" si="4"/>
        <v>#REF!</v>
      </c>
      <c r="G316" t="s">
        <v>325</v>
      </c>
    </row>
    <row r="317" spans="1:7" x14ac:dyDescent="0.25">
      <c r="A317" t="s">
        <v>853</v>
      </c>
      <c r="B317" t="s">
        <v>854</v>
      </c>
      <c r="C317">
        <v>473</v>
      </c>
      <c r="D317" s="3">
        <v>143888.63</v>
      </c>
      <c r="E317" s="3" t="e">
        <f>VLOOKUP(A317,#REF!,4,FALSE)</f>
        <v>#REF!</v>
      </c>
      <c r="F317" s="3" t="e">
        <f t="shared" si="4"/>
        <v>#REF!</v>
      </c>
      <c r="G317" t="s">
        <v>853</v>
      </c>
    </row>
    <row r="318" spans="1:7" x14ac:dyDescent="0.25">
      <c r="A318" t="s">
        <v>855</v>
      </c>
      <c r="B318" t="s">
        <v>856</v>
      </c>
      <c r="C318">
        <v>38</v>
      </c>
      <c r="D318" s="3">
        <v>6095.77</v>
      </c>
      <c r="E318" s="3" t="e">
        <f>VLOOKUP(A318,#REF!,4,FALSE)</f>
        <v>#REF!</v>
      </c>
      <c r="F318" s="3" t="e">
        <f t="shared" si="4"/>
        <v>#REF!</v>
      </c>
      <c r="G318" t="s">
        <v>855</v>
      </c>
    </row>
    <row r="319" spans="1:7" x14ac:dyDescent="0.25">
      <c r="A319" t="s">
        <v>857</v>
      </c>
      <c r="B319" t="s">
        <v>858</v>
      </c>
      <c r="C319">
        <v>3</v>
      </c>
      <c r="D319" s="3">
        <v>3841.51</v>
      </c>
      <c r="E319" s="3" t="e">
        <f>VLOOKUP(A319,#REF!,4,FALSE)</f>
        <v>#REF!</v>
      </c>
      <c r="F319" s="3" t="e">
        <f t="shared" si="4"/>
        <v>#REF!</v>
      </c>
      <c r="G319" t="s">
        <v>857</v>
      </c>
    </row>
    <row r="320" spans="1:7" x14ac:dyDescent="0.25">
      <c r="A320" t="s">
        <v>859</v>
      </c>
      <c r="B320" t="s">
        <v>860</v>
      </c>
      <c r="C320">
        <v>329</v>
      </c>
      <c r="D320" s="3">
        <v>110952.72</v>
      </c>
      <c r="E320" s="3" t="e">
        <f>VLOOKUP(A320,#REF!,4,FALSE)</f>
        <v>#REF!</v>
      </c>
      <c r="F320" s="3" t="e">
        <f t="shared" si="4"/>
        <v>#REF!</v>
      </c>
      <c r="G320" t="s">
        <v>859</v>
      </c>
    </row>
    <row r="321" spans="1:7" x14ac:dyDescent="0.25">
      <c r="A321" t="s">
        <v>861</v>
      </c>
      <c r="B321" t="s">
        <v>862</v>
      </c>
      <c r="C321">
        <v>3</v>
      </c>
      <c r="D321" s="3">
        <v>1330.26</v>
      </c>
      <c r="E321" s="3" t="e">
        <f>VLOOKUP(A321,#REF!,4,FALSE)</f>
        <v>#REF!</v>
      </c>
      <c r="F321" s="3" t="e">
        <f t="shared" si="4"/>
        <v>#REF!</v>
      </c>
      <c r="G321" t="s">
        <v>861</v>
      </c>
    </row>
    <row r="322" spans="1:7" x14ac:dyDescent="0.25">
      <c r="A322" t="s">
        <v>863</v>
      </c>
      <c r="B322" t="s">
        <v>864</v>
      </c>
      <c r="C322">
        <v>2</v>
      </c>
      <c r="D322" s="3">
        <v>470.79</v>
      </c>
      <c r="E322" s="3" t="e">
        <f>VLOOKUP(A322,#REF!,4,FALSE)</f>
        <v>#REF!</v>
      </c>
      <c r="F322" s="3" t="e">
        <f t="shared" si="4"/>
        <v>#REF!</v>
      </c>
      <c r="G322" t="s">
        <v>863</v>
      </c>
    </row>
    <row r="323" spans="1:7" x14ac:dyDescent="0.25">
      <c r="A323" t="s">
        <v>865</v>
      </c>
      <c r="B323" t="s">
        <v>866</v>
      </c>
      <c r="C323">
        <v>272</v>
      </c>
      <c r="D323" s="3">
        <v>92443.77</v>
      </c>
      <c r="E323" s="3" t="e">
        <f>VLOOKUP(A323,#REF!,4,FALSE)</f>
        <v>#REF!</v>
      </c>
      <c r="F323" s="3" t="e">
        <f t="shared" ref="F323:F386" si="5">+D323+E323</f>
        <v>#REF!</v>
      </c>
      <c r="G323" t="s">
        <v>865</v>
      </c>
    </row>
    <row r="324" spans="1:7" x14ac:dyDescent="0.25">
      <c r="A324" t="s">
        <v>867</v>
      </c>
      <c r="B324" t="s">
        <v>868</v>
      </c>
      <c r="C324">
        <v>267</v>
      </c>
      <c r="D324" s="3">
        <v>79193.31</v>
      </c>
      <c r="E324" s="3" t="e">
        <f>VLOOKUP(A324,#REF!,4,FALSE)</f>
        <v>#REF!</v>
      </c>
      <c r="F324" s="3" t="e">
        <f t="shared" si="5"/>
        <v>#REF!</v>
      </c>
      <c r="G324" t="s">
        <v>867</v>
      </c>
    </row>
    <row r="325" spans="1:7" x14ac:dyDescent="0.25">
      <c r="A325" t="s">
        <v>869</v>
      </c>
      <c r="B325" t="s">
        <v>870</v>
      </c>
      <c r="C325">
        <v>197</v>
      </c>
      <c r="D325" s="3">
        <v>76621.350000000006</v>
      </c>
      <c r="E325" s="3" t="e">
        <f>VLOOKUP(A325,#REF!,4,FALSE)</f>
        <v>#REF!</v>
      </c>
      <c r="F325" s="3" t="e">
        <f t="shared" si="5"/>
        <v>#REF!</v>
      </c>
      <c r="G325" t="s">
        <v>869</v>
      </c>
    </row>
    <row r="326" spans="1:7" x14ac:dyDescent="0.25">
      <c r="A326" t="s">
        <v>871</v>
      </c>
      <c r="B326" t="s">
        <v>872</v>
      </c>
      <c r="C326">
        <v>2</v>
      </c>
      <c r="D326" s="3">
        <v>176.34</v>
      </c>
      <c r="E326" s="3" t="e">
        <f>VLOOKUP(A326,#REF!,4,FALSE)</f>
        <v>#REF!</v>
      </c>
      <c r="F326" s="3" t="e">
        <f t="shared" si="5"/>
        <v>#REF!</v>
      </c>
      <c r="G326" t="s">
        <v>871</v>
      </c>
    </row>
    <row r="327" spans="1:7" x14ac:dyDescent="0.25">
      <c r="A327" t="s">
        <v>873</v>
      </c>
      <c r="B327" t="s">
        <v>874</v>
      </c>
      <c r="C327">
        <v>14</v>
      </c>
      <c r="D327" s="3">
        <v>7287.6</v>
      </c>
      <c r="E327" s="3" t="e">
        <f>VLOOKUP(A327,#REF!,4,FALSE)</f>
        <v>#REF!</v>
      </c>
      <c r="F327" s="3" t="e">
        <f t="shared" si="5"/>
        <v>#REF!</v>
      </c>
      <c r="G327" t="s">
        <v>873</v>
      </c>
    </row>
    <row r="328" spans="1:7" x14ac:dyDescent="0.25">
      <c r="A328" t="s">
        <v>875</v>
      </c>
      <c r="B328" t="s">
        <v>876</v>
      </c>
      <c r="C328">
        <v>4</v>
      </c>
      <c r="D328" s="3">
        <v>76.64</v>
      </c>
      <c r="E328" s="3" t="e">
        <f>VLOOKUP(A328,#REF!,4,FALSE)</f>
        <v>#REF!</v>
      </c>
      <c r="F328" s="3" t="e">
        <f t="shared" si="5"/>
        <v>#REF!</v>
      </c>
      <c r="G328" t="s">
        <v>875</v>
      </c>
    </row>
    <row r="329" spans="1:7" x14ac:dyDescent="0.25">
      <c r="A329" t="s">
        <v>877</v>
      </c>
      <c r="B329" t="s">
        <v>878</v>
      </c>
      <c r="C329">
        <v>163</v>
      </c>
      <c r="D329" s="3">
        <v>44914.41</v>
      </c>
      <c r="E329" s="3" t="e">
        <f>VLOOKUP(A329,#REF!,4,FALSE)</f>
        <v>#REF!</v>
      </c>
      <c r="F329" s="3" t="e">
        <f t="shared" si="5"/>
        <v>#REF!</v>
      </c>
      <c r="G329" t="s">
        <v>877</v>
      </c>
    </row>
    <row r="330" spans="1:7" x14ac:dyDescent="0.25">
      <c r="A330" t="s">
        <v>879</v>
      </c>
      <c r="B330" t="s">
        <v>880</v>
      </c>
      <c r="C330">
        <v>2</v>
      </c>
      <c r="D330" s="3">
        <v>129.93</v>
      </c>
      <c r="E330" s="3" t="e">
        <f>VLOOKUP(A330,#REF!,4,FALSE)</f>
        <v>#REF!</v>
      </c>
      <c r="F330" s="3" t="e">
        <f t="shared" si="5"/>
        <v>#REF!</v>
      </c>
      <c r="G330" t="s">
        <v>879</v>
      </c>
    </row>
    <row r="331" spans="1:7" x14ac:dyDescent="0.25">
      <c r="A331" t="s">
        <v>881</v>
      </c>
      <c r="B331" t="s">
        <v>882</v>
      </c>
      <c r="C331">
        <v>6</v>
      </c>
      <c r="D331" s="3">
        <v>1496.97</v>
      </c>
      <c r="E331" s="3" t="e">
        <f>VLOOKUP(A331,#REF!,4,FALSE)</f>
        <v>#REF!</v>
      </c>
      <c r="F331" s="3" t="e">
        <f t="shared" si="5"/>
        <v>#REF!</v>
      </c>
      <c r="G331" t="s">
        <v>881</v>
      </c>
    </row>
    <row r="332" spans="1:7" x14ac:dyDescent="0.25">
      <c r="A332" t="s">
        <v>883</v>
      </c>
      <c r="B332" t="s">
        <v>884</v>
      </c>
      <c r="C332">
        <v>6</v>
      </c>
      <c r="D332" s="3">
        <v>2529.73</v>
      </c>
      <c r="E332" s="3" t="e">
        <f>VLOOKUP(A332,#REF!,4,FALSE)</f>
        <v>#REF!</v>
      </c>
      <c r="F332" s="3" t="e">
        <f t="shared" si="5"/>
        <v>#REF!</v>
      </c>
      <c r="G332" t="s">
        <v>883</v>
      </c>
    </row>
    <row r="333" spans="1:7" x14ac:dyDescent="0.25">
      <c r="A333" t="s">
        <v>326</v>
      </c>
      <c r="B333" t="s">
        <v>327</v>
      </c>
      <c r="C333">
        <v>214</v>
      </c>
      <c r="D333" s="3">
        <v>53780.67</v>
      </c>
      <c r="E333" s="3" t="e">
        <f>VLOOKUP(A333,#REF!,4,FALSE)</f>
        <v>#REF!</v>
      </c>
      <c r="F333" s="3" t="e">
        <f t="shared" si="5"/>
        <v>#REF!</v>
      </c>
      <c r="G333" t="s">
        <v>326</v>
      </c>
    </row>
    <row r="334" spans="1:7" x14ac:dyDescent="0.25">
      <c r="A334" t="s">
        <v>713</v>
      </c>
      <c r="B334" t="s">
        <v>714</v>
      </c>
      <c r="C334">
        <v>266</v>
      </c>
      <c r="D334" s="3">
        <v>1048280.78</v>
      </c>
      <c r="E334" s="3" t="e">
        <f>VLOOKUP(A334,#REF!,4,FALSE)</f>
        <v>#REF!</v>
      </c>
      <c r="F334" s="3" t="e">
        <f t="shared" si="5"/>
        <v>#REF!</v>
      </c>
      <c r="G334" t="s">
        <v>713</v>
      </c>
    </row>
    <row r="335" spans="1:7" x14ac:dyDescent="0.25">
      <c r="A335" t="s">
        <v>328</v>
      </c>
      <c r="B335" t="s">
        <v>329</v>
      </c>
      <c r="C335">
        <v>36</v>
      </c>
      <c r="D335" s="3">
        <v>153963.16</v>
      </c>
      <c r="E335" s="3" t="e">
        <f>VLOOKUP(A335,#REF!,4,FALSE)</f>
        <v>#REF!</v>
      </c>
      <c r="F335" s="3" t="e">
        <f t="shared" si="5"/>
        <v>#REF!</v>
      </c>
      <c r="G335" t="s">
        <v>328</v>
      </c>
    </row>
    <row r="336" spans="1:7" x14ac:dyDescent="0.25">
      <c r="A336" t="s">
        <v>330</v>
      </c>
      <c r="B336" t="s">
        <v>331</v>
      </c>
      <c r="C336">
        <v>30</v>
      </c>
      <c r="D336" s="3">
        <v>85779</v>
      </c>
      <c r="E336" s="3" t="e">
        <f>VLOOKUP(A336,#REF!,4,FALSE)</f>
        <v>#REF!</v>
      </c>
      <c r="F336" s="3" t="e">
        <f t="shared" si="5"/>
        <v>#REF!</v>
      </c>
      <c r="G336" t="s">
        <v>330</v>
      </c>
    </row>
    <row r="337" spans="1:7" x14ac:dyDescent="0.25">
      <c r="A337" t="s">
        <v>332</v>
      </c>
      <c r="B337" t="s">
        <v>333</v>
      </c>
      <c r="C337">
        <v>82</v>
      </c>
      <c r="D337" s="3">
        <v>28527.5</v>
      </c>
      <c r="E337" s="3" t="e">
        <f>VLOOKUP(A337,#REF!,4,FALSE)</f>
        <v>#REF!</v>
      </c>
      <c r="F337" s="3" t="e">
        <f t="shared" si="5"/>
        <v>#REF!</v>
      </c>
      <c r="G337" t="s">
        <v>332</v>
      </c>
    </row>
    <row r="338" spans="1:7" x14ac:dyDescent="0.25">
      <c r="A338" t="s">
        <v>885</v>
      </c>
      <c r="B338" t="s">
        <v>886</v>
      </c>
      <c r="C338">
        <v>32</v>
      </c>
      <c r="D338" s="3">
        <v>13422.51</v>
      </c>
      <c r="E338" s="3" t="e">
        <f>VLOOKUP(A338,#REF!,4,FALSE)</f>
        <v>#REF!</v>
      </c>
      <c r="F338" s="3" t="e">
        <f t="shared" si="5"/>
        <v>#REF!</v>
      </c>
      <c r="G338" t="s">
        <v>885</v>
      </c>
    </row>
    <row r="339" spans="1:7" x14ac:dyDescent="0.25">
      <c r="A339" t="s">
        <v>596</v>
      </c>
      <c r="B339" t="s">
        <v>597</v>
      </c>
      <c r="C339">
        <v>6</v>
      </c>
      <c r="D339" s="3">
        <v>4888.9399999999996</v>
      </c>
      <c r="E339" s="3" t="e">
        <f>VLOOKUP(A339,#REF!,4,FALSE)</f>
        <v>#REF!</v>
      </c>
      <c r="F339" s="3" t="e">
        <f t="shared" si="5"/>
        <v>#REF!</v>
      </c>
      <c r="G339" t="s">
        <v>596</v>
      </c>
    </row>
    <row r="340" spans="1:7" x14ac:dyDescent="0.25">
      <c r="A340" t="s">
        <v>334</v>
      </c>
      <c r="B340" t="s">
        <v>335</v>
      </c>
      <c r="C340">
        <v>124482</v>
      </c>
      <c r="D340" s="3">
        <v>33813926.039999999</v>
      </c>
      <c r="E340" s="3" t="e">
        <f>VLOOKUP(A340,#REF!,4,FALSE)</f>
        <v>#REF!</v>
      </c>
      <c r="F340" s="3" t="e">
        <f t="shared" si="5"/>
        <v>#REF!</v>
      </c>
      <c r="G340" t="s">
        <v>334</v>
      </c>
    </row>
    <row r="341" spans="1:7" x14ac:dyDescent="0.25">
      <c r="A341" t="s">
        <v>336</v>
      </c>
      <c r="B341" t="s">
        <v>337</v>
      </c>
      <c r="C341">
        <v>198</v>
      </c>
      <c r="D341" s="3">
        <v>31608.95</v>
      </c>
      <c r="E341" s="3" t="e">
        <f>VLOOKUP(A341,#REF!,4,FALSE)</f>
        <v>#REF!</v>
      </c>
      <c r="F341" s="3" t="e">
        <f t="shared" si="5"/>
        <v>#REF!</v>
      </c>
      <c r="G341" t="s">
        <v>336</v>
      </c>
    </row>
    <row r="342" spans="1:7" x14ac:dyDescent="0.25">
      <c r="A342" t="s">
        <v>887</v>
      </c>
      <c r="B342" t="s">
        <v>888</v>
      </c>
      <c r="C342">
        <v>1</v>
      </c>
      <c r="D342" s="3">
        <v>73.69</v>
      </c>
      <c r="E342" s="3" t="e">
        <f>VLOOKUP(A342,#REF!,4,FALSE)</f>
        <v>#REF!</v>
      </c>
      <c r="F342" s="3" t="e">
        <f t="shared" si="5"/>
        <v>#REF!</v>
      </c>
      <c r="G342" t="s">
        <v>887</v>
      </c>
    </row>
    <row r="343" spans="1:7" x14ac:dyDescent="0.25">
      <c r="A343" t="s">
        <v>338</v>
      </c>
      <c r="B343" t="s">
        <v>339</v>
      </c>
      <c r="C343">
        <v>275</v>
      </c>
      <c r="D343" s="3">
        <v>35681.449999999997</v>
      </c>
      <c r="E343" s="3" t="e">
        <f>VLOOKUP(A343,#REF!,4,FALSE)</f>
        <v>#REF!</v>
      </c>
      <c r="F343" s="3" t="e">
        <f t="shared" si="5"/>
        <v>#REF!</v>
      </c>
      <c r="G343" t="s">
        <v>338</v>
      </c>
    </row>
    <row r="344" spans="1:7" x14ac:dyDescent="0.25">
      <c r="A344" t="s">
        <v>598</v>
      </c>
      <c r="B344" t="s">
        <v>599</v>
      </c>
      <c r="C344">
        <v>56</v>
      </c>
      <c r="D344" s="3">
        <v>1614.44</v>
      </c>
      <c r="E344" s="3" t="e">
        <f>VLOOKUP(A344,#REF!,4,FALSE)</f>
        <v>#REF!</v>
      </c>
      <c r="F344" s="3" t="e">
        <f t="shared" si="5"/>
        <v>#REF!</v>
      </c>
      <c r="G344" t="s">
        <v>598</v>
      </c>
    </row>
    <row r="345" spans="1:7" x14ac:dyDescent="0.25">
      <c r="A345" t="s">
        <v>340</v>
      </c>
      <c r="B345" t="s">
        <v>341</v>
      </c>
      <c r="C345">
        <v>197</v>
      </c>
      <c r="D345" s="3">
        <v>107932.27</v>
      </c>
      <c r="E345" s="3" t="e">
        <f>VLOOKUP(A345,#REF!,4,FALSE)</f>
        <v>#REF!</v>
      </c>
      <c r="F345" s="3" t="e">
        <f t="shared" si="5"/>
        <v>#REF!</v>
      </c>
      <c r="G345" t="s">
        <v>340</v>
      </c>
    </row>
    <row r="346" spans="1:7" x14ac:dyDescent="0.25">
      <c r="A346" t="s">
        <v>715</v>
      </c>
      <c r="B346" t="s">
        <v>716</v>
      </c>
      <c r="C346">
        <v>5</v>
      </c>
      <c r="D346" s="3">
        <v>6334.58</v>
      </c>
      <c r="E346" s="3" t="e">
        <f>VLOOKUP(A346,#REF!,4,FALSE)</f>
        <v>#REF!</v>
      </c>
      <c r="F346" s="3" t="e">
        <f t="shared" si="5"/>
        <v>#REF!</v>
      </c>
      <c r="G346" t="s">
        <v>715</v>
      </c>
    </row>
    <row r="347" spans="1:7" x14ac:dyDescent="0.25">
      <c r="A347" t="s">
        <v>600</v>
      </c>
      <c r="B347" t="s">
        <v>601</v>
      </c>
      <c r="C347">
        <v>66</v>
      </c>
      <c r="D347" s="3">
        <v>1391.8</v>
      </c>
      <c r="E347" s="3" t="e">
        <f>VLOOKUP(A347,#REF!,4,FALSE)</f>
        <v>#REF!</v>
      </c>
      <c r="F347" s="3" t="e">
        <f t="shared" si="5"/>
        <v>#REF!</v>
      </c>
      <c r="G347" t="s">
        <v>600</v>
      </c>
    </row>
    <row r="348" spans="1:7" x14ac:dyDescent="0.25">
      <c r="A348" t="s">
        <v>602</v>
      </c>
      <c r="B348" t="s">
        <v>603</v>
      </c>
      <c r="C348">
        <v>7</v>
      </c>
      <c r="D348" s="3">
        <v>561.02</v>
      </c>
      <c r="E348" s="3" t="e">
        <f>VLOOKUP(A348,#REF!,4,FALSE)</f>
        <v>#REF!</v>
      </c>
      <c r="F348" s="3" t="e">
        <f t="shared" si="5"/>
        <v>#REF!</v>
      </c>
      <c r="G348" t="s">
        <v>602</v>
      </c>
    </row>
    <row r="349" spans="1:7" x14ac:dyDescent="0.25">
      <c r="A349" t="s">
        <v>342</v>
      </c>
      <c r="B349" t="s">
        <v>343</v>
      </c>
      <c r="C349">
        <v>190956</v>
      </c>
      <c r="D349" s="3">
        <v>286474925.45999998</v>
      </c>
      <c r="E349" s="3" t="e">
        <f>VLOOKUP(A349,#REF!,4,FALSE)</f>
        <v>#REF!</v>
      </c>
      <c r="F349" s="3" t="e">
        <f t="shared" si="5"/>
        <v>#REF!</v>
      </c>
      <c r="G349" t="s">
        <v>342</v>
      </c>
    </row>
    <row r="350" spans="1:7" x14ac:dyDescent="0.25">
      <c r="A350" t="s">
        <v>978</v>
      </c>
      <c r="B350" t="s">
        <v>979</v>
      </c>
      <c r="C350">
        <v>2</v>
      </c>
      <c r="D350" s="3">
        <v>0</v>
      </c>
      <c r="F350" s="3">
        <f t="shared" si="5"/>
        <v>0</v>
      </c>
      <c r="G350" t="s">
        <v>978</v>
      </c>
    </row>
    <row r="351" spans="1:7" x14ac:dyDescent="0.25">
      <c r="A351" t="s">
        <v>344</v>
      </c>
      <c r="B351" t="s">
        <v>345</v>
      </c>
      <c r="C351">
        <v>349</v>
      </c>
      <c r="D351" s="3">
        <v>1163762.31</v>
      </c>
      <c r="E351" s="3" t="e">
        <f>VLOOKUP(A351,#REF!,4,FALSE)</f>
        <v>#REF!</v>
      </c>
      <c r="F351" s="3" t="e">
        <f t="shared" si="5"/>
        <v>#REF!</v>
      </c>
      <c r="G351" t="s">
        <v>344</v>
      </c>
    </row>
    <row r="352" spans="1:7" x14ac:dyDescent="0.25">
      <c r="A352" t="s">
        <v>346</v>
      </c>
      <c r="B352" t="s">
        <v>347</v>
      </c>
      <c r="C352">
        <v>1190</v>
      </c>
      <c r="D352" s="3">
        <v>726868.64</v>
      </c>
      <c r="E352" s="3" t="e">
        <f>VLOOKUP(A352,#REF!,4,FALSE)</f>
        <v>#REF!</v>
      </c>
      <c r="F352" s="3" t="e">
        <f t="shared" si="5"/>
        <v>#REF!</v>
      </c>
      <c r="G352" t="s">
        <v>346</v>
      </c>
    </row>
    <row r="353" spans="1:7" x14ac:dyDescent="0.25">
      <c r="A353" t="s">
        <v>348</v>
      </c>
      <c r="B353" t="s">
        <v>349</v>
      </c>
      <c r="C353">
        <v>434</v>
      </c>
      <c r="D353" s="3">
        <v>861197.88</v>
      </c>
      <c r="E353" s="3" t="e">
        <f>VLOOKUP(A353,#REF!,4,FALSE)</f>
        <v>#REF!</v>
      </c>
      <c r="F353" s="3" t="e">
        <f t="shared" si="5"/>
        <v>#REF!</v>
      </c>
      <c r="G353" t="s">
        <v>348</v>
      </c>
    </row>
    <row r="354" spans="1:7" x14ac:dyDescent="0.25">
      <c r="A354" t="s">
        <v>889</v>
      </c>
      <c r="B354" t="s">
        <v>890</v>
      </c>
      <c r="C354">
        <v>14</v>
      </c>
      <c r="D354" s="3">
        <v>333.79</v>
      </c>
      <c r="E354" s="3" t="e">
        <f>VLOOKUP(A354,#REF!,4,FALSE)</f>
        <v>#REF!</v>
      </c>
      <c r="F354" s="3" t="e">
        <f t="shared" si="5"/>
        <v>#REF!</v>
      </c>
      <c r="G354" t="s">
        <v>889</v>
      </c>
    </row>
    <row r="355" spans="1:7" x14ac:dyDescent="0.25">
      <c r="A355" t="s">
        <v>350</v>
      </c>
      <c r="B355" t="s">
        <v>351</v>
      </c>
      <c r="C355">
        <v>112</v>
      </c>
      <c r="D355" s="3">
        <v>189422.2</v>
      </c>
      <c r="E355" s="3" t="e">
        <f>VLOOKUP(A355,#REF!,4,FALSE)</f>
        <v>#REF!</v>
      </c>
      <c r="F355" s="3" t="e">
        <f t="shared" si="5"/>
        <v>#REF!</v>
      </c>
      <c r="G355" t="s">
        <v>350</v>
      </c>
    </row>
    <row r="356" spans="1:7" x14ac:dyDescent="0.25">
      <c r="A356" t="s">
        <v>891</v>
      </c>
      <c r="B356" t="s">
        <v>892</v>
      </c>
      <c r="C356">
        <v>1</v>
      </c>
      <c r="D356" s="3">
        <v>11.02</v>
      </c>
      <c r="E356" s="3" t="e">
        <f>VLOOKUP(A356,#REF!,4,FALSE)</f>
        <v>#REF!</v>
      </c>
      <c r="F356" s="3" t="e">
        <f t="shared" si="5"/>
        <v>#REF!</v>
      </c>
      <c r="G356" t="s">
        <v>891</v>
      </c>
    </row>
    <row r="357" spans="1:7" x14ac:dyDescent="0.25">
      <c r="A357" t="s">
        <v>893</v>
      </c>
      <c r="B357" t="s">
        <v>894</v>
      </c>
      <c r="C357">
        <v>3</v>
      </c>
      <c r="D357" s="3">
        <v>214.76</v>
      </c>
      <c r="E357" s="3" t="e">
        <f>VLOOKUP(A357,#REF!,4,FALSE)</f>
        <v>#REF!</v>
      </c>
      <c r="F357" s="3" t="e">
        <f t="shared" si="5"/>
        <v>#REF!</v>
      </c>
      <c r="G357" t="s">
        <v>893</v>
      </c>
    </row>
    <row r="358" spans="1:7" x14ac:dyDescent="0.25">
      <c r="A358" t="s">
        <v>895</v>
      </c>
      <c r="B358" t="s">
        <v>896</v>
      </c>
      <c r="C358">
        <v>5</v>
      </c>
      <c r="D358" s="3">
        <v>110.75</v>
      </c>
      <c r="E358" s="3" t="e">
        <f>VLOOKUP(A358,#REF!,4,FALSE)</f>
        <v>#REF!</v>
      </c>
      <c r="F358" s="3" t="e">
        <f t="shared" si="5"/>
        <v>#REF!</v>
      </c>
      <c r="G358" t="s">
        <v>895</v>
      </c>
    </row>
    <row r="359" spans="1:7" x14ac:dyDescent="0.25">
      <c r="A359" t="s">
        <v>352</v>
      </c>
      <c r="B359" t="s">
        <v>353</v>
      </c>
      <c r="C359">
        <v>16</v>
      </c>
      <c r="D359" s="3">
        <v>11641.21</v>
      </c>
      <c r="E359" s="3" t="e">
        <f>VLOOKUP(A359,#REF!,4,FALSE)</f>
        <v>#REF!</v>
      </c>
      <c r="F359" s="3" t="e">
        <f t="shared" si="5"/>
        <v>#REF!</v>
      </c>
      <c r="G359" t="s">
        <v>352</v>
      </c>
    </row>
    <row r="360" spans="1:7" x14ac:dyDescent="0.25">
      <c r="A360" t="s">
        <v>897</v>
      </c>
      <c r="B360" t="s">
        <v>898</v>
      </c>
      <c r="C360">
        <v>2</v>
      </c>
      <c r="D360" s="3">
        <v>2911.25</v>
      </c>
      <c r="E360" s="3" t="e">
        <f>VLOOKUP(A360,#REF!,4,FALSE)</f>
        <v>#REF!</v>
      </c>
      <c r="F360" s="3" t="e">
        <f t="shared" si="5"/>
        <v>#REF!</v>
      </c>
      <c r="G360" t="s">
        <v>897</v>
      </c>
    </row>
    <row r="361" spans="1:7" x14ac:dyDescent="0.25">
      <c r="A361" t="s">
        <v>354</v>
      </c>
      <c r="B361" t="s">
        <v>355</v>
      </c>
      <c r="C361">
        <v>22</v>
      </c>
      <c r="D361" s="3">
        <v>39340.769999999997</v>
      </c>
      <c r="E361" s="3" t="e">
        <f>VLOOKUP(A361,#REF!,4,FALSE)</f>
        <v>#REF!</v>
      </c>
      <c r="F361" s="3" t="e">
        <f t="shared" si="5"/>
        <v>#REF!</v>
      </c>
      <c r="G361" t="s">
        <v>354</v>
      </c>
    </row>
    <row r="362" spans="1:7" x14ac:dyDescent="0.25">
      <c r="A362" t="s">
        <v>356</v>
      </c>
      <c r="B362" t="s">
        <v>357</v>
      </c>
      <c r="C362">
        <v>7623</v>
      </c>
      <c r="D362" s="3">
        <v>2304684.38</v>
      </c>
      <c r="E362" s="3" t="e">
        <f>VLOOKUP(A362,#REF!,4,FALSE)</f>
        <v>#REF!</v>
      </c>
      <c r="F362" s="3" t="e">
        <f t="shared" si="5"/>
        <v>#REF!</v>
      </c>
      <c r="G362" t="s">
        <v>356</v>
      </c>
    </row>
    <row r="363" spans="1:7" x14ac:dyDescent="0.25">
      <c r="A363" t="s">
        <v>358</v>
      </c>
      <c r="B363" t="s">
        <v>359</v>
      </c>
      <c r="C363">
        <v>2290</v>
      </c>
      <c r="D363" s="3">
        <v>2132547.2000000002</v>
      </c>
      <c r="E363" s="3" t="e">
        <f>VLOOKUP(A363,#REF!,4,FALSE)</f>
        <v>#REF!</v>
      </c>
      <c r="F363" s="3" t="e">
        <f t="shared" si="5"/>
        <v>#REF!</v>
      </c>
      <c r="G363" t="s">
        <v>358</v>
      </c>
    </row>
    <row r="364" spans="1:7" x14ac:dyDescent="0.25">
      <c r="A364" t="s">
        <v>360</v>
      </c>
      <c r="B364" t="s">
        <v>361</v>
      </c>
      <c r="C364">
        <v>5</v>
      </c>
      <c r="D364" s="3">
        <v>390.52</v>
      </c>
      <c r="E364" s="3" t="e">
        <f>VLOOKUP(A364,#REF!,4,FALSE)</f>
        <v>#REF!</v>
      </c>
      <c r="F364" s="3" t="e">
        <f t="shared" si="5"/>
        <v>#REF!</v>
      </c>
      <c r="G364" t="s">
        <v>360</v>
      </c>
    </row>
    <row r="365" spans="1:7" x14ac:dyDescent="0.25">
      <c r="A365" t="s">
        <v>362</v>
      </c>
      <c r="B365" t="s">
        <v>361</v>
      </c>
      <c r="C365">
        <v>5</v>
      </c>
      <c r="D365" s="3">
        <v>9962.34</v>
      </c>
      <c r="E365" s="3" t="e">
        <f>VLOOKUP(A365,#REF!,4,FALSE)</f>
        <v>#REF!</v>
      </c>
      <c r="F365" s="3" t="e">
        <f t="shared" si="5"/>
        <v>#REF!</v>
      </c>
      <c r="G365" t="s">
        <v>362</v>
      </c>
    </row>
    <row r="366" spans="1:7" x14ac:dyDescent="0.25">
      <c r="A366" t="s">
        <v>363</v>
      </c>
      <c r="B366" t="s">
        <v>364</v>
      </c>
      <c r="C366">
        <v>7707</v>
      </c>
      <c r="D366" s="3">
        <v>1064355.78</v>
      </c>
      <c r="E366" s="3" t="e">
        <f>VLOOKUP(A366,#REF!,4,FALSE)</f>
        <v>#REF!</v>
      </c>
      <c r="F366" s="3" t="e">
        <f t="shared" si="5"/>
        <v>#REF!</v>
      </c>
      <c r="G366" t="s">
        <v>363</v>
      </c>
    </row>
    <row r="367" spans="1:7" x14ac:dyDescent="0.25">
      <c r="A367" t="s">
        <v>365</v>
      </c>
      <c r="B367" t="s">
        <v>366</v>
      </c>
      <c r="C367">
        <v>8011</v>
      </c>
      <c r="D367" s="3">
        <v>2167424</v>
      </c>
      <c r="E367" s="3" t="e">
        <f>VLOOKUP(A367,#REF!,4,FALSE)</f>
        <v>#REF!</v>
      </c>
      <c r="F367" s="3" t="e">
        <f t="shared" si="5"/>
        <v>#REF!</v>
      </c>
      <c r="G367" t="s">
        <v>365</v>
      </c>
    </row>
    <row r="368" spans="1:7" x14ac:dyDescent="0.25">
      <c r="A368" t="s">
        <v>367</v>
      </c>
      <c r="B368" t="s">
        <v>368</v>
      </c>
      <c r="C368">
        <v>340</v>
      </c>
      <c r="D368" s="3">
        <v>133406.18</v>
      </c>
      <c r="E368" s="3" t="e">
        <f>VLOOKUP(A368,#REF!,4,FALSE)</f>
        <v>#REF!</v>
      </c>
      <c r="F368" s="3" t="e">
        <f t="shared" si="5"/>
        <v>#REF!</v>
      </c>
      <c r="G368" t="s">
        <v>367</v>
      </c>
    </row>
    <row r="369" spans="1:7" x14ac:dyDescent="0.25">
      <c r="A369" t="s">
        <v>369</v>
      </c>
      <c r="B369" t="s">
        <v>370</v>
      </c>
      <c r="C369">
        <v>1116</v>
      </c>
      <c r="D369" s="3">
        <v>735788.19</v>
      </c>
      <c r="E369" s="3" t="e">
        <f>VLOOKUP(A369,#REF!,4,FALSE)</f>
        <v>#REF!</v>
      </c>
      <c r="F369" s="3" t="e">
        <f t="shared" si="5"/>
        <v>#REF!</v>
      </c>
      <c r="G369" t="s">
        <v>369</v>
      </c>
    </row>
    <row r="370" spans="1:7" x14ac:dyDescent="0.25">
      <c r="A370" t="s">
        <v>371</v>
      </c>
      <c r="B370" t="s">
        <v>372</v>
      </c>
      <c r="C370">
        <v>12</v>
      </c>
      <c r="D370" s="3">
        <v>2671.41</v>
      </c>
      <c r="E370" s="3" t="e">
        <f>VLOOKUP(A370,#REF!,4,FALSE)</f>
        <v>#REF!</v>
      </c>
      <c r="F370" s="3" t="e">
        <f t="shared" si="5"/>
        <v>#REF!</v>
      </c>
      <c r="G370" t="s">
        <v>371</v>
      </c>
    </row>
    <row r="371" spans="1:7" x14ac:dyDescent="0.25">
      <c r="A371" t="s">
        <v>373</v>
      </c>
      <c r="B371" t="s">
        <v>374</v>
      </c>
      <c r="C371">
        <v>366</v>
      </c>
      <c r="D371" s="3">
        <v>537498.06000000006</v>
      </c>
      <c r="E371" s="3" t="e">
        <f>VLOOKUP(A371,#REF!,4,FALSE)</f>
        <v>#REF!</v>
      </c>
      <c r="F371" s="3" t="e">
        <f t="shared" si="5"/>
        <v>#REF!</v>
      </c>
      <c r="G371" t="s">
        <v>373</v>
      </c>
    </row>
    <row r="372" spans="1:7" x14ac:dyDescent="0.25">
      <c r="A372" t="s">
        <v>375</v>
      </c>
      <c r="B372" t="s">
        <v>376</v>
      </c>
      <c r="C372">
        <v>4634</v>
      </c>
      <c r="D372" s="3">
        <v>1418833.45</v>
      </c>
      <c r="E372" s="3" t="e">
        <f>VLOOKUP(A372,#REF!,4,FALSE)</f>
        <v>#REF!</v>
      </c>
      <c r="F372" s="3" t="e">
        <f t="shared" si="5"/>
        <v>#REF!</v>
      </c>
      <c r="G372" t="s">
        <v>375</v>
      </c>
    </row>
    <row r="373" spans="1:7" x14ac:dyDescent="0.25">
      <c r="A373" t="s">
        <v>377</v>
      </c>
      <c r="B373" t="s">
        <v>378</v>
      </c>
      <c r="C373">
        <v>211</v>
      </c>
      <c r="D373" s="3">
        <v>78083.289999999994</v>
      </c>
      <c r="E373" s="3" t="e">
        <f>VLOOKUP(A373,#REF!,4,FALSE)</f>
        <v>#REF!</v>
      </c>
      <c r="F373" s="3" t="e">
        <f t="shared" si="5"/>
        <v>#REF!</v>
      </c>
      <c r="G373" t="s">
        <v>377</v>
      </c>
    </row>
    <row r="374" spans="1:7" x14ac:dyDescent="0.25">
      <c r="A374" t="s">
        <v>379</v>
      </c>
      <c r="B374" t="s">
        <v>380</v>
      </c>
      <c r="C374">
        <v>64</v>
      </c>
      <c r="D374" s="3">
        <v>172586.42</v>
      </c>
      <c r="E374" s="3" t="e">
        <f>VLOOKUP(A374,#REF!,4,FALSE)</f>
        <v>#REF!</v>
      </c>
      <c r="F374" s="3" t="e">
        <f t="shared" si="5"/>
        <v>#REF!</v>
      </c>
      <c r="G374" t="s">
        <v>379</v>
      </c>
    </row>
    <row r="375" spans="1:7" x14ac:dyDescent="0.25">
      <c r="A375" t="s">
        <v>604</v>
      </c>
      <c r="B375" t="s">
        <v>605</v>
      </c>
      <c r="C375">
        <v>2</v>
      </c>
      <c r="D375" s="3">
        <v>696.36</v>
      </c>
      <c r="E375" s="3" t="e">
        <f>VLOOKUP(A375,#REF!,4,FALSE)</f>
        <v>#REF!</v>
      </c>
      <c r="F375" s="3" t="e">
        <f t="shared" si="5"/>
        <v>#REF!</v>
      </c>
      <c r="G375" t="s">
        <v>604</v>
      </c>
    </row>
    <row r="376" spans="1:7" x14ac:dyDescent="0.25">
      <c r="A376" t="s">
        <v>381</v>
      </c>
      <c r="B376" t="s">
        <v>382</v>
      </c>
      <c r="C376">
        <v>382</v>
      </c>
      <c r="D376" s="3">
        <v>83701.62</v>
      </c>
      <c r="E376" s="3" t="e">
        <f>VLOOKUP(A376,#REF!,4,FALSE)</f>
        <v>#REF!</v>
      </c>
      <c r="F376" s="3" t="e">
        <f t="shared" si="5"/>
        <v>#REF!</v>
      </c>
      <c r="G376" t="s">
        <v>381</v>
      </c>
    </row>
    <row r="377" spans="1:7" x14ac:dyDescent="0.25">
      <c r="A377" t="s">
        <v>899</v>
      </c>
      <c r="B377" t="s">
        <v>900</v>
      </c>
      <c r="C377">
        <v>1</v>
      </c>
      <c r="D377" s="3">
        <v>1071.8599999999999</v>
      </c>
      <c r="E377" s="3" t="e">
        <f>VLOOKUP(A377,#REF!,4,FALSE)</f>
        <v>#REF!</v>
      </c>
      <c r="F377" s="3" t="e">
        <f t="shared" si="5"/>
        <v>#REF!</v>
      </c>
      <c r="G377" t="s">
        <v>899</v>
      </c>
    </row>
    <row r="378" spans="1:7" x14ac:dyDescent="0.25">
      <c r="A378" t="s">
        <v>901</v>
      </c>
      <c r="B378" t="s">
        <v>902</v>
      </c>
      <c r="C378">
        <v>1</v>
      </c>
      <c r="D378" s="3">
        <v>2395.37</v>
      </c>
      <c r="E378" s="3" t="e">
        <f>VLOOKUP(A378,#REF!,4,FALSE)</f>
        <v>#REF!</v>
      </c>
      <c r="F378" s="3" t="e">
        <f t="shared" si="5"/>
        <v>#REF!</v>
      </c>
      <c r="G378" t="s">
        <v>901</v>
      </c>
    </row>
    <row r="379" spans="1:7" x14ac:dyDescent="0.25">
      <c r="A379" t="s">
        <v>903</v>
      </c>
      <c r="B379" t="s">
        <v>904</v>
      </c>
      <c r="C379">
        <v>4</v>
      </c>
      <c r="D379" s="3">
        <v>33.520000000000003</v>
      </c>
      <c r="E379" s="3" t="e">
        <f>VLOOKUP(A379,#REF!,4,FALSE)</f>
        <v>#REF!</v>
      </c>
      <c r="F379" s="3" t="e">
        <f t="shared" si="5"/>
        <v>#REF!</v>
      </c>
      <c r="G379" t="s">
        <v>903</v>
      </c>
    </row>
    <row r="380" spans="1:7" x14ac:dyDescent="0.25">
      <c r="A380" t="s">
        <v>383</v>
      </c>
      <c r="B380" t="s">
        <v>384</v>
      </c>
      <c r="C380">
        <v>29</v>
      </c>
      <c r="D380" s="3">
        <v>153204.29999999999</v>
      </c>
      <c r="E380" s="3" t="e">
        <f>VLOOKUP(A380,#REF!,4,FALSE)</f>
        <v>#REF!</v>
      </c>
      <c r="F380" s="3" t="e">
        <f t="shared" si="5"/>
        <v>#REF!</v>
      </c>
      <c r="G380" t="s">
        <v>383</v>
      </c>
    </row>
    <row r="381" spans="1:7" x14ac:dyDescent="0.25">
      <c r="A381" t="s">
        <v>385</v>
      </c>
      <c r="B381" t="s">
        <v>386</v>
      </c>
      <c r="C381">
        <v>16934</v>
      </c>
      <c r="D381" s="3">
        <v>34384912.219999999</v>
      </c>
      <c r="E381" s="3" t="e">
        <f>VLOOKUP(A381,#REF!,4,FALSE)</f>
        <v>#REF!</v>
      </c>
      <c r="F381" s="3" t="e">
        <f t="shared" si="5"/>
        <v>#REF!</v>
      </c>
      <c r="G381" t="s">
        <v>385</v>
      </c>
    </row>
    <row r="382" spans="1:7" x14ac:dyDescent="0.25">
      <c r="A382" t="s">
        <v>387</v>
      </c>
      <c r="B382" t="s">
        <v>386</v>
      </c>
      <c r="C382">
        <v>113</v>
      </c>
      <c r="D382" s="3">
        <v>49061.47</v>
      </c>
      <c r="E382" s="3" t="e">
        <f>VLOOKUP(A382,#REF!,4,FALSE)</f>
        <v>#REF!</v>
      </c>
      <c r="F382" s="3" t="e">
        <f t="shared" si="5"/>
        <v>#REF!</v>
      </c>
      <c r="G382" t="s">
        <v>387</v>
      </c>
    </row>
    <row r="383" spans="1:7" x14ac:dyDescent="0.25">
      <c r="A383" t="s">
        <v>606</v>
      </c>
      <c r="B383" t="s">
        <v>607</v>
      </c>
      <c r="C383">
        <v>5</v>
      </c>
      <c r="D383" s="3">
        <v>-12230.64</v>
      </c>
      <c r="E383" s="3" t="e">
        <f>VLOOKUP(A383,#REF!,4,FALSE)</f>
        <v>#REF!</v>
      </c>
      <c r="F383" s="3" t="e">
        <f t="shared" si="5"/>
        <v>#REF!</v>
      </c>
      <c r="G383" t="s">
        <v>606</v>
      </c>
    </row>
    <row r="384" spans="1:7" x14ac:dyDescent="0.25">
      <c r="A384" t="s">
        <v>905</v>
      </c>
      <c r="B384" t="s">
        <v>906</v>
      </c>
      <c r="C384">
        <v>1</v>
      </c>
      <c r="D384" s="3">
        <v>264.10000000000002</v>
      </c>
      <c r="E384" s="3" t="e">
        <f>VLOOKUP(A384,#REF!,4,FALSE)</f>
        <v>#REF!</v>
      </c>
      <c r="F384" s="3" t="e">
        <f t="shared" si="5"/>
        <v>#REF!</v>
      </c>
      <c r="G384" t="s">
        <v>905</v>
      </c>
    </row>
    <row r="385" spans="1:7" x14ac:dyDescent="0.25">
      <c r="A385" t="s">
        <v>388</v>
      </c>
      <c r="B385" t="s">
        <v>389</v>
      </c>
      <c r="C385">
        <v>1</v>
      </c>
      <c r="D385" s="3">
        <v>1096.5999999999999</v>
      </c>
      <c r="E385" s="3" t="e">
        <f>VLOOKUP(A385,#REF!,4,FALSE)</f>
        <v>#REF!</v>
      </c>
      <c r="F385" s="3" t="e">
        <f t="shared" si="5"/>
        <v>#REF!</v>
      </c>
      <c r="G385" t="s">
        <v>388</v>
      </c>
    </row>
    <row r="386" spans="1:7" x14ac:dyDescent="0.25">
      <c r="A386" t="s">
        <v>608</v>
      </c>
      <c r="B386" t="s">
        <v>609</v>
      </c>
      <c r="C386">
        <v>2</v>
      </c>
      <c r="D386" s="3">
        <v>1270.6400000000001</v>
      </c>
      <c r="E386" s="3" t="e">
        <f>VLOOKUP(A386,#REF!,4,FALSE)</f>
        <v>#REF!</v>
      </c>
      <c r="F386" s="3" t="e">
        <f t="shared" si="5"/>
        <v>#REF!</v>
      </c>
      <c r="G386" t="s">
        <v>608</v>
      </c>
    </row>
    <row r="387" spans="1:7" x14ac:dyDescent="0.25">
      <c r="A387" t="s">
        <v>980</v>
      </c>
      <c r="B387" t="s">
        <v>981</v>
      </c>
      <c r="C387">
        <v>1</v>
      </c>
      <c r="D387" s="3">
        <v>0</v>
      </c>
      <c r="F387" s="3">
        <f t="shared" ref="F387:F450" si="6">+D387+E387</f>
        <v>0</v>
      </c>
      <c r="G387" t="s">
        <v>980</v>
      </c>
    </row>
    <row r="388" spans="1:7" x14ac:dyDescent="0.25">
      <c r="A388" t="s">
        <v>390</v>
      </c>
      <c r="B388" t="s">
        <v>391</v>
      </c>
      <c r="C388">
        <v>1</v>
      </c>
      <c r="D388" s="3">
        <v>-18794.75</v>
      </c>
      <c r="E388" s="3" t="e">
        <f>VLOOKUP(A388,#REF!,4,FALSE)</f>
        <v>#REF!</v>
      </c>
      <c r="F388" s="3" t="e">
        <f t="shared" si="6"/>
        <v>#REF!</v>
      </c>
      <c r="G388" t="s">
        <v>390</v>
      </c>
    </row>
    <row r="389" spans="1:7" x14ac:dyDescent="0.25">
      <c r="A389" t="s">
        <v>392</v>
      </c>
      <c r="B389" t="s">
        <v>393</v>
      </c>
      <c r="C389">
        <v>4</v>
      </c>
      <c r="D389" s="3">
        <v>6170.11</v>
      </c>
      <c r="E389" s="3" t="e">
        <f>VLOOKUP(A389,#REF!,4,FALSE)</f>
        <v>#REF!</v>
      </c>
      <c r="F389" s="3" t="e">
        <f t="shared" si="6"/>
        <v>#REF!</v>
      </c>
      <c r="G389" t="s">
        <v>392</v>
      </c>
    </row>
    <row r="390" spans="1:7" x14ac:dyDescent="0.25">
      <c r="A390" t="s">
        <v>610</v>
      </c>
      <c r="B390" t="s">
        <v>611</v>
      </c>
      <c r="C390">
        <v>2</v>
      </c>
      <c r="D390" s="3">
        <v>95.17</v>
      </c>
      <c r="E390" s="3" t="e">
        <f>VLOOKUP(A390,#REF!,4,FALSE)</f>
        <v>#REF!</v>
      </c>
      <c r="F390" s="3" t="e">
        <f t="shared" si="6"/>
        <v>#REF!</v>
      </c>
      <c r="G390" t="s">
        <v>610</v>
      </c>
    </row>
    <row r="391" spans="1:7" x14ac:dyDescent="0.25">
      <c r="A391" t="s">
        <v>394</v>
      </c>
      <c r="B391" t="s">
        <v>395</v>
      </c>
      <c r="C391">
        <v>5</v>
      </c>
      <c r="D391" s="3">
        <v>1341.69</v>
      </c>
      <c r="E391" s="3" t="e">
        <f>VLOOKUP(A391,#REF!,4,FALSE)</f>
        <v>#REF!</v>
      </c>
      <c r="F391" s="3" t="e">
        <f t="shared" si="6"/>
        <v>#REF!</v>
      </c>
      <c r="G391" t="s">
        <v>394</v>
      </c>
    </row>
    <row r="392" spans="1:7" x14ac:dyDescent="0.25">
      <c r="A392" t="s">
        <v>396</v>
      </c>
      <c r="B392" t="s">
        <v>397</v>
      </c>
      <c r="C392">
        <v>37</v>
      </c>
      <c r="D392" s="3">
        <v>5193.3900000000003</v>
      </c>
      <c r="E392" s="3" t="e">
        <f>VLOOKUP(A392,#REF!,4,FALSE)</f>
        <v>#REF!</v>
      </c>
      <c r="F392" s="3" t="e">
        <f t="shared" si="6"/>
        <v>#REF!</v>
      </c>
      <c r="G392" t="s">
        <v>396</v>
      </c>
    </row>
    <row r="393" spans="1:7" x14ac:dyDescent="0.25">
      <c r="A393" t="s">
        <v>398</v>
      </c>
      <c r="B393" t="s">
        <v>399</v>
      </c>
      <c r="C393">
        <v>364</v>
      </c>
      <c r="D393" s="3">
        <v>102563.36</v>
      </c>
      <c r="E393" s="3" t="e">
        <f>VLOOKUP(A393,#REF!,4,FALSE)</f>
        <v>#REF!</v>
      </c>
      <c r="F393" s="3" t="e">
        <f t="shared" si="6"/>
        <v>#REF!</v>
      </c>
      <c r="G393" t="s">
        <v>398</v>
      </c>
    </row>
    <row r="394" spans="1:7" x14ac:dyDescent="0.25">
      <c r="A394" t="s">
        <v>907</v>
      </c>
      <c r="B394" t="s">
        <v>908</v>
      </c>
      <c r="C394">
        <v>10</v>
      </c>
      <c r="D394" s="3">
        <v>1085.3599999999999</v>
      </c>
      <c r="E394" s="3" t="e">
        <f>VLOOKUP(A394,#REF!,4,FALSE)</f>
        <v>#REF!</v>
      </c>
      <c r="F394" s="3" t="e">
        <f t="shared" si="6"/>
        <v>#REF!</v>
      </c>
      <c r="G394" t="s">
        <v>907</v>
      </c>
    </row>
    <row r="395" spans="1:7" x14ac:dyDescent="0.25">
      <c r="A395" t="s">
        <v>982</v>
      </c>
      <c r="B395" t="s">
        <v>983</v>
      </c>
      <c r="C395">
        <v>1</v>
      </c>
      <c r="D395" s="3">
        <v>0</v>
      </c>
      <c r="F395" s="3">
        <f t="shared" si="6"/>
        <v>0</v>
      </c>
      <c r="G395" t="s">
        <v>982</v>
      </c>
    </row>
    <row r="396" spans="1:7" x14ac:dyDescent="0.25">
      <c r="A396" t="s">
        <v>400</v>
      </c>
      <c r="B396" t="s">
        <v>401</v>
      </c>
      <c r="C396">
        <v>22</v>
      </c>
      <c r="D396" s="3">
        <v>113.41</v>
      </c>
      <c r="E396" s="3" t="e">
        <f>VLOOKUP(A396,#REF!,4,FALSE)</f>
        <v>#REF!</v>
      </c>
      <c r="F396" s="3" t="e">
        <f t="shared" si="6"/>
        <v>#REF!</v>
      </c>
      <c r="G396" t="s">
        <v>400</v>
      </c>
    </row>
    <row r="397" spans="1:7" x14ac:dyDescent="0.25">
      <c r="A397" t="s">
        <v>402</v>
      </c>
      <c r="B397" t="s">
        <v>403</v>
      </c>
      <c r="C397">
        <v>35</v>
      </c>
      <c r="D397" s="3">
        <v>6512.98</v>
      </c>
      <c r="E397" s="3" t="e">
        <f>VLOOKUP(A397,#REF!,4,FALSE)</f>
        <v>#REF!</v>
      </c>
      <c r="F397" s="3" t="e">
        <f t="shared" si="6"/>
        <v>#REF!</v>
      </c>
      <c r="G397" t="s">
        <v>402</v>
      </c>
    </row>
    <row r="398" spans="1:7" x14ac:dyDescent="0.25">
      <c r="A398" t="s">
        <v>404</v>
      </c>
      <c r="B398" t="s">
        <v>405</v>
      </c>
      <c r="C398">
        <v>3</v>
      </c>
      <c r="D398" s="3">
        <v>0</v>
      </c>
      <c r="E398" s="3" t="e">
        <f>VLOOKUP(A398,#REF!,4,FALSE)</f>
        <v>#REF!</v>
      </c>
      <c r="F398" s="3" t="e">
        <f t="shared" si="6"/>
        <v>#REF!</v>
      </c>
      <c r="G398" t="s">
        <v>404</v>
      </c>
    </row>
    <row r="399" spans="1:7" x14ac:dyDescent="0.25">
      <c r="A399" t="s">
        <v>909</v>
      </c>
      <c r="B399" t="s">
        <v>407</v>
      </c>
      <c r="C399">
        <v>1</v>
      </c>
      <c r="D399" s="3">
        <v>16.66</v>
      </c>
      <c r="E399" s="3" t="e">
        <f>VLOOKUP(A399,#REF!,4,FALSE)</f>
        <v>#REF!</v>
      </c>
      <c r="F399" s="3" t="e">
        <f t="shared" si="6"/>
        <v>#REF!</v>
      </c>
      <c r="G399" t="s">
        <v>909</v>
      </c>
    </row>
    <row r="400" spans="1:7" x14ac:dyDescent="0.25">
      <c r="A400" t="s">
        <v>406</v>
      </c>
      <c r="B400" t="s">
        <v>407</v>
      </c>
      <c r="C400">
        <v>1023</v>
      </c>
      <c r="D400" s="3">
        <v>3402290.68</v>
      </c>
      <c r="E400" s="3" t="e">
        <f>VLOOKUP(A400,#REF!,4,FALSE)</f>
        <v>#REF!</v>
      </c>
      <c r="F400" s="3" t="e">
        <f t="shared" si="6"/>
        <v>#REF!</v>
      </c>
      <c r="G400" t="s">
        <v>406</v>
      </c>
    </row>
    <row r="401" spans="1:7" x14ac:dyDescent="0.25">
      <c r="A401" t="s">
        <v>408</v>
      </c>
      <c r="B401" t="s">
        <v>407</v>
      </c>
      <c r="C401">
        <v>6</v>
      </c>
      <c r="D401" s="3">
        <v>10614.62</v>
      </c>
      <c r="E401" s="3" t="e">
        <f>VLOOKUP(A401,#REF!,4,FALSE)</f>
        <v>#REF!</v>
      </c>
      <c r="F401" s="3" t="e">
        <f t="shared" si="6"/>
        <v>#REF!</v>
      </c>
      <c r="G401" t="s">
        <v>408</v>
      </c>
    </row>
    <row r="402" spans="1:7" x14ac:dyDescent="0.25">
      <c r="A402" t="s">
        <v>910</v>
      </c>
      <c r="B402" t="s">
        <v>911</v>
      </c>
      <c r="C402">
        <v>5</v>
      </c>
      <c r="D402" s="3">
        <v>3727.77</v>
      </c>
      <c r="E402" s="3" t="e">
        <f>VLOOKUP(A402,#REF!,4,FALSE)</f>
        <v>#REF!</v>
      </c>
      <c r="F402" s="3" t="e">
        <f t="shared" si="6"/>
        <v>#REF!</v>
      </c>
      <c r="G402" t="s">
        <v>910</v>
      </c>
    </row>
    <row r="403" spans="1:7" x14ac:dyDescent="0.25">
      <c r="A403" t="s">
        <v>912</v>
      </c>
      <c r="B403" t="s">
        <v>913</v>
      </c>
      <c r="C403">
        <v>6</v>
      </c>
      <c r="D403" s="3">
        <v>1483.48</v>
      </c>
      <c r="E403" s="3" t="e">
        <f>VLOOKUP(A403,#REF!,4,FALSE)</f>
        <v>#REF!</v>
      </c>
      <c r="F403" s="3" t="e">
        <f t="shared" si="6"/>
        <v>#REF!</v>
      </c>
      <c r="G403" t="s">
        <v>912</v>
      </c>
    </row>
    <row r="404" spans="1:7" x14ac:dyDescent="0.25">
      <c r="A404" t="s">
        <v>409</v>
      </c>
      <c r="B404" t="s">
        <v>410</v>
      </c>
      <c r="C404">
        <v>22</v>
      </c>
      <c r="D404" s="3">
        <v>2790.8</v>
      </c>
      <c r="E404" s="3" t="e">
        <f>VLOOKUP(A404,#REF!,4,FALSE)</f>
        <v>#REF!</v>
      </c>
      <c r="F404" s="3" t="e">
        <f t="shared" si="6"/>
        <v>#REF!</v>
      </c>
      <c r="G404" t="s">
        <v>409</v>
      </c>
    </row>
    <row r="405" spans="1:7" x14ac:dyDescent="0.25">
      <c r="A405" t="s">
        <v>411</v>
      </c>
      <c r="B405" t="s">
        <v>412</v>
      </c>
      <c r="C405">
        <v>6</v>
      </c>
      <c r="D405" s="3">
        <v>377.18</v>
      </c>
      <c r="E405" s="3" t="e">
        <f>VLOOKUP(A405,#REF!,4,FALSE)</f>
        <v>#REF!</v>
      </c>
      <c r="F405" s="3" t="e">
        <f t="shared" si="6"/>
        <v>#REF!</v>
      </c>
      <c r="G405" t="s">
        <v>411</v>
      </c>
    </row>
    <row r="406" spans="1:7" x14ac:dyDescent="0.25">
      <c r="A406" t="s">
        <v>914</v>
      </c>
      <c r="B406" t="s">
        <v>915</v>
      </c>
      <c r="C406">
        <v>2</v>
      </c>
      <c r="D406" s="3">
        <v>77.739999999999995</v>
      </c>
      <c r="E406" s="3" t="e">
        <f>VLOOKUP(A406,#REF!,4,FALSE)</f>
        <v>#REF!</v>
      </c>
      <c r="F406" s="3" t="e">
        <f t="shared" si="6"/>
        <v>#REF!</v>
      </c>
      <c r="G406" t="s">
        <v>914</v>
      </c>
    </row>
    <row r="407" spans="1:7" x14ac:dyDescent="0.25">
      <c r="A407" t="s">
        <v>413</v>
      </c>
      <c r="B407" t="s">
        <v>414</v>
      </c>
      <c r="C407">
        <v>47</v>
      </c>
      <c r="D407" s="3">
        <v>204644.48000000001</v>
      </c>
      <c r="E407" s="3" t="e">
        <f>VLOOKUP(A407,#REF!,4,FALSE)</f>
        <v>#REF!</v>
      </c>
      <c r="F407" s="3" t="e">
        <f t="shared" si="6"/>
        <v>#REF!</v>
      </c>
      <c r="G407" t="s">
        <v>413</v>
      </c>
    </row>
    <row r="408" spans="1:7" x14ac:dyDescent="0.25">
      <c r="A408" t="s">
        <v>916</v>
      </c>
      <c r="B408" t="s">
        <v>917</v>
      </c>
      <c r="C408">
        <v>24</v>
      </c>
      <c r="D408" s="3">
        <v>1432.69</v>
      </c>
      <c r="E408" s="3" t="e">
        <f>VLOOKUP(A408,#REF!,4,FALSE)</f>
        <v>#REF!</v>
      </c>
      <c r="F408" s="3" t="e">
        <f t="shared" si="6"/>
        <v>#REF!</v>
      </c>
      <c r="G408" t="s">
        <v>916</v>
      </c>
    </row>
    <row r="409" spans="1:7" x14ac:dyDescent="0.25">
      <c r="A409" t="s">
        <v>415</v>
      </c>
      <c r="B409" t="s">
        <v>416</v>
      </c>
      <c r="C409">
        <v>34</v>
      </c>
      <c r="D409" s="3">
        <v>6681.91</v>
      </c>
      <c r="E409" s="3" t="e">
        <f>VLOOKUP(A409,#REF!,4,FALSE)</f>
        <v>#REF!</v>
      </c>
      <c r="F409" s="3" t="e">
        <f t="shared" si="6"/>
        <v>#REF!</v>
      </c>
      <c r="G409" t="s">
        <v>415</v>
      </c>
    </row>
    <row r="410" spans="1:7" x14ac:dyDescent="0.25">
      <c r="A410" t="s">
        <v>918</v>
      </c>
      <c r="B410" t="s">
        <v>919</v>
      </c>
      <c r="C410">
        <v>15</v>
      </c>
      <c r="D410" s="3">
        <v>1944.11</v>
      </c>
      <c r="E410" s="3" t="e">
        <f>VLOOKUP(A410,#REF!,4,FALSE)</f>
        <v>#REF!</v>
      </c>
      <c r="F410" s="3" t="e">
        <f t="shared" si="6"/>
        <v>#REF!</v>
      </c>
      <c r="G410" t="s">
        <v>918</v>
      </c>
    </row>
    <row r="411" spans="1:7" x14ac:dyDescent="0.25">
      <c r="A411" t="s">
        <v>920</v>
      </c>
      <c r="B411" t="s">
        <v>921</v>
      </c>
      <c r="C411">
        <v>332</v>
      </c>
      <c r="D411" s="3">
        <v>28102.240000000002</v>
      </c>
      <c r="E411" s="3" t="e">
        <f>VLOOKUP(A411,#REF!,4,FALSE)</f>
        <v>#REF!</v>
      </c>
      <c r="F411" s="3" t="e">
        <f t="shared" si="6"/>
        <v>#REF!</v>
      </c>
      <c r="G411" t="s">
        <v>920</v>
      </c>
    </row>
    <row r="412" spans="1:7" x14ac:dyDescent="0.25">
      <c r="A412" t="s">
        <v>922</v>
      </c>
      <c r="B412" t="s">
        <v>923</v>
      </c>
      <c r="C412">
        <v>1321</v>
      </c>
      <c r="D412" s="3">
        <v>142955.34</v>
      </c>
      <c r="E412" s="3" t="e">
        <f>VLOOKUP(A412,#REF!,4,FALSE)</f>
        <v>#REF!</v>
      </c>
      <c r="F412" s="3" t="e">
        <f t="shared" si="6"/>
        <v>#REF!</v>
      </c>
      <c r="G412" t="s">
        <v>922</v>
      </c>
    </row>
    <row r="413" spans="1:7" x14ac:dyDescent="0.25">
      <c r="A413" t="s">
        <v>717</v>
      </c>
      <c r="B413" t="s">
        <v>718</v>
      </c>
      <c r="C413">
        <v>48</v>
      </c>
      <c r="D413" s="3">
        <v>29506.81</v>
      </c>
      <c r="E413" s="3" t="e">
        <f>VLOOKUP(A413,#REF!,4,FALSE)</f>
        <v>#REF!</v>
      </c>
      <c r="F413" s="3" t="e">
        <f t="shared" si="6"/>
        <v>#REF!</v>
      </c>
      <c r="G413" t="s">
        <v>717</v>
      </c>
    </row>
    <row r="414" spans="1:7" x14ac:dyDescent="0.25">
      <c r="A414" t="s">
        <v>417</v>
      </c>
      <c r="B414" t="s">
        <v>418</v>
      </c>
      <c r="C414">
        <v>24</v>
      </c>
      <c r="D414" s="3">
        <v>2941.63</v>
      </c>
      <c r="E414" s="3" t="e">
        <f>VLOOKUP(A414,#REF!,4,FALSE)</f>
        <v>#REF!</v>
      </c>
      <c r="F414" s="3" t="e">
        <f t="shared" si="6"/>
        <v>#REF!</v>
      </c>
      <c r="G414" t="s">
        <v>417</v>
      </c>
    </row>
    <row r="415" spans="1:7" x14ac:dyDescent="0.25">
      <c r="A415" t="s">
        <v>419</v>
      </c>
      <c r="B415" t="s">
        <v>420</v>
      </c>
      <c r="C415">
        <v>6</v>
      </c>
      <c r="D415" s="3">
        <v>32.549999999999997</v>
      </c>
      <c r="E415" s="3" t="e">
        <f>VLOOKUP(A415,#REF!,4,FALSE)</f>
        <v>#REF!</v>
      </c>
      <c r="F415" s="3" t="e">
        <f t="shared" si="6"/>
        <v>#REF!</v>
      </c>
      <c r="G415" t="s">
        <v>419</v>
      </c>
    </row>
    <row r="416" spans="1:7" x14ac:dyDescent="0.25">
      <c r="A416" t="s">
        <v>421</v>
      </c>
      <c r="B416" t="s">
        <v>422</v>
      </c>
      <c r="C416">
        <v>49</v>
      </c>
      <c r="D416" s="3">
        <v>8602.07</v>
      </c>
      <c r="E416" s="3" t="e">
        <f>VLOOKUP(A416,#REF!,4,FALSE)</f>
        <v>#REF!</v>
      </c>
      <c r="F416" s="3" t="e">
        <f t="shared" si="6"/>
        <v>#REF!</v>
      </c>
      <c r="G416" t="s">
        <v>421</v>
      </c>
    </row>
    <row r="417" spans="1:7" x14ac:dyDescent="0.25">
      <c r="A417" t="s">
        <v>423</v>
      </c>
      <c r="B417" t="s">
        <v>424</v>
      </c>
      <c r="C417">
        <v>97</v>
      </c>
      <c r="D417" s="3">
        <v>37098.080000000002</v>
      </c>
      <c r="E417" s="3" t="e">
        <f>VLOOKUP(A417,#REF!,4,FALSE)</f>
        <v>#REF!</v>
      </c>
      <c r="F417" s="3" t="e">
        <f t="shared" si="6"/>
        <v>#REF!</v>
      </c>
      <c r="G417" t="s">
        <v>423</v>
      </c>
    </row>
    <row r="418" spans="1:7" x14ac:dyDescent="0.25">
      <c r="A418" t="s">
        <v>612</v>
      </c>
      <c r="B418" t="s">
        <v>613</v>
      </c>
      <c r="C418">
        <v>6</v>
      </c>
      <c r="D418" s="3">
        <v>8009.46</v>
      </c>
      <c r="E418" s="3" t="e">
        <f>VLOOKUP(A418,#REF!,4,FALSE)</f>
        <v>#REF!</v>
      </c>
      <c r="F418" s="3" t="e">
        <f t="shared" si="6"/>
        <v>#REF!</v>
      </c>
      <c r="G418" t="s">
        <v>612</v>
      </c>
    </row>
    <row r="419" spans="1:7" x14ac:dyDescent="0.25">
      <c r="A419" t="s">
        <v>924</v>
      </c>
      <c r="B419" t="s">
        <v>925</v>
      </c>
      <c r="C419">
        <v>4</v>
      </c>
      <c r="D419" s="3">
        <v>8249.43</v>
      </c>
      <c r="E419" s="3" t="e">
        <f>VLOOKUP(A419,#REF!,4,FALSE)</f>
        <v>#REF!</v>
      </c>
      <c r="F419" s="3" t="e">
        <f t="shared" si="6"/>
        <v>#REF!</v>
      </c>
      <c r="G419" t="s">
        <v>924</v>
      </c>
    </row>
    <row r="420" spans="1:7" x14ac:dyDescent="0.25">
      <c r="A420" t="s">
        <v>719</v>
      </c>
      <c r="B420" t="s">
        <v>720</v>
      </c>
      <c r="C420">
        <v>84</v>
      </c>
      <c r="D420" s="3">
        <v>10691.53</v>
      </c>
      <c r="E420" s="3" t="e">
        <f>VLOOKUP(A420,#REF!,4,FALSE)</f>
        <v>#REF!</v>
      </c>
      <c r="F420" s="3" t="e">
        <f t="shared" si="6"/>
        <v>#REF!</v>
      </c>
      <c r="G420" t="s">
        <v>719</v>
      </c>
    </row>
    <row r="421" spans="1:7" x14ac:dyDescent="0.25">
      <c r="A421" t="s">
        <v>926</v>
      </c>
      <c r="B421" t="s">
        <v>927</v>
      </c>
      <c r="C421">
        <v>4</v>
      </c>
      <c r="D421" s="3">
        <v>40.619999999999997</v>
      </c>
      <c r="E421" s="3" t="e">
        <f>VLOOKUP(A421,#REF!,4,FALSE)</f>
        <v>#REF!</v>
      </c>
      <c r="F421" s="3" t="e">
        <f t="shared" si="6"/>
        <v>#REF!</v>
      </c>
      <c r="G421" t="s">
        <v>926</v>
      </c>
    </row>
    <row r="422" spans="1:7" x14ac:dyDescent="0.25">
      <c r="A422" t="s">
        <v>614</v>
      </c>
      <c r="B422" t="s">
        <v>615</v>
      </c>
      <c r="C422">
        <v>28</v>
      </c>
      <c r="D422" s="3">
        <v>6524.83</v>
      </c>
      <c r="E422" s="3" t="e">
        <f>VLOOKUP(A422,#REF!,4,FALSE)</f>
        <v>#REF!</v>
      </c>
      <c r="F422" s="3" t="e">
        <f t="shared" si="6"/>
        <v>#REF!</v>
      </c>
      <c r="G422" t="s">
        <v>614</v>
      </c>
    </row>
    <row r="423" spans="1:7" x14ac:dyDescent="0.25">
      <c r="A423" t="s">
        <v>984</v>
      </c>
      <c r="B423" t="s">
        <v>985</v>
      </c>
      <c r="C423">
        <v>5</v>
      </c>
      <c r="D423" s="3">
        <v>0</v>
      </c>
      <c r="F423" s="3">
        <f t="shared" si="6"/>
        <v>0</v>
      </c>
      <c r="G423" t="s">
        <v>984</v>
      </c>
    </row>
    <row r="424" spans="1:7" x14ac:dyDescent="0.25">
      <c r="A424" t="s">
        <v>616</v>
      </c>
      <c r="B424" t="s">
        <v>617</v>
      </c>
      <c r="C424">
        <v>1</v>
      </c>
      <c r="D424" s="3">
        <v>2235.73</v>
      </c>
      <c r="E424" s="3" t="e">
        <f>VLOOKUP(A424,#REF!,4,FALSE)</f>
        <v>#REF!</v>
      </c>
      <c r="F424" s="3" t="e">
        <f t="shared" si="6"/>
        <v>#REF!</v>
      </c>
      <c r="G424" t="s">
        <v>616</v>
      </c>
    </row>
    <row r="425" spans="1:7" x14ac:dyDescent="0.25">
      <c r="A425" t="s">
        <v>928</v>
      </c>
      <c r="B425" t="s">
        <v>929</v>
      </c>
      <c r="C425">
        <v>48</v>
      </c>
      <c r="D425" s="3">
        <v>24403.35</v>
      </c>
      <c r="E425" s="3" t="e">
        <f>VLOOKUP(A425,#REF!,4,FALSE)</f>
        <v>#REF!</v>
      </c>
      <c r="F425" s="3" t="e">
        <f t="shared" si="6"/>
        <v>#REF!</v>
      </c>
      <c r="G425" t="s">
        <v>928</v>
      </c>
    </row>
    <row r="426" spans="1:7" x14ac:dyDescent="0.25">
      <c r="A426" t="s">
        <v>930</v>
      </c>
      <c r="B426" t="s">
        <v>931</v>
      </c>
      <c r="C426">
        <v>8</v>
      </c>
      <c r="D426" s="3">
        <v>32793.42</v>
      </c>
      <c r="E426" s="3" t="e">
        <f>VLOOKUP(A426,#REF!,4,FALSE)</f>
        <v>#REF!</v>
      </c>
      <c r="F426" s="3" t="e">
        <f t="shared" si="6"/>
        <v>#REF!</v>
      </c>
      <c r="G426" t="s">
        <v>930</v>
      </c>
    </row>
    <row r="427" spans="1:7" x14ac:dyDescent="0.25">
      <c r="A427" t="s">
        <v>618</v>
      </c>
      <c r="B427" t="s">
        <v>619</v>
      </c>
      <c r="C427">
        <v>7</v>
      </c>
      <c r="D427" s="3">
        <v>608.02</v>
      </c>
      <c r="E427" s="3" t="e">
        <f>VLOOKUP(A427,#REF!,4,FALSE)</f>
        <v>#REF!</v>
      </c>
      <c r="F427" s="3" t="e">
        <f t="shared" si="6"/>
        <v>#REF!</v>
      </c>
      <c r="G427" t="s">
        <v>618</v>
      </c>
    </row>
    <row r="428" spans="1:7" x14ac:dyDescent="0.25">
      <c r="A428" t="s">
        <v>932</v>
      </c>
      <c r="B428" t="s">
        <v>933</v>
      </c>
      <c r="C428">
        <v>81</v>
      </c>
      <c r="D428" s="3">
        <v>46533.2</v>
      </c>
      <c r="E428" s="3" t="e">
        <f>VLOOKUP(A428,#REF!,4,FALSE)</f>
        <v>#REF!</v>
      </c>
      <c r="F428" s="3" t="e">
        <f t="shared" si="6"/>
        <v>#REF!</v>
      </c>
      <c r="G428" t="s">
        <v>932</v>
      </c>
    </row>
    <row r="429" spans="1:7" x14ac:dyDescent="0.25">
      <c r="A429" t="s">
        <v>425</v>
      </c>
      <c r="B429" t="s">
        <v>426</v>
      </c>
      <c r="C429">
        <v>10021</v>
      </c>
      <c r="D429" s="3">
        <v>2334550.7599999998</v>
      </c>
      <c r="E429" s="3" t="e">
        <f>VLOOKUP(A429,#REF!,4,FALSE)</f>
        <v>#REF!</v>
      </c>
      <c r="F429" s="3" t="e">
        <f t="shared" si="6"/>
        <v>#REF!</v>
      </c>
      <c r="G429" t="s">
        <v>425</v>
      </c>
    </row>
    <row r="430" spans="1:7" s="6" customFormat="1" x14ac:dyDescent="0.25">
      <c r="A430" s="6" t="s">
        <v>427</v>
      </c>
      <c r="B430" s="6" t="s">
        <v>428</v>
      </c>
      <c r="C430" s="6">
        <v>19568</v>
      </c>
      <c r="D430" s="7">
        <v>2564901.54</v>
      </c>
      <c r="E430" s="7" t="e">
        <f>VLOOKUP(B430,#REF!,3,FALSE)</f>
        <v>#REF!</v>
      </c>
      <c r="F430" s="7" t="e">
        <f t="shared" si="6"/>
        <v>#REF!</v>
      </c>
      <c r="G430" s="6" t="s">
        <v>427</v>
      </c>
    </row>
    <row r="431" spans="1:7" x14ac:dyDescent="0.25">
      <c r="A431" t="s">
        <v>429</v>
      </c>
      <c r="B431" t="s">
        <v>430</v>
      </c>
      <c r="C431">
        <v>1047</v>
      </c>
      <c r="D431" s="3">
        <v>264012.2</v>
      </c>
      <c r="E431" s="3" t="e">
        <f>VLOOKUP(A431,#REF!,4,FALSE)</f>
        <v>#REF!</v>
      </c>
      <c r="F431" s="3" t="e">
        <f t="shared" si="6"/>
        <v>#REF!</v>
      </c>
      <c r="G431" t="s">
        <v>429</v>
      </c>
    </row>
    <row r="432" spans="1:7" x14ac:dyDescent="0.25">
      <c r="A432" t="s">
        <v>431</v>
      </c>
      <c r="B432" t="s">
        <v>432</v>
      </c>
      <c r="C432">
        <v>2429</v>
      </c>
      <c r="D432" s="3">
        <v>584187.39</v>
      </c>
      <c r="E432" s="3" t="e">
        <f>VLOOKUP(A432,#REF!,4,FALSE)</f>
        <v>#REF!</v>
      </c>
      <c r="F432" s="3" t="e">
        <f t="shared" si="6"/>
        <v>#REF!</v>
      </c>
      <c r="G432" t="s">
        <v>431</v>
      </c>
    </row>
    <row r="433" spans="1:7" x14ac:dyDescent="0.25">
      <c r="A433" s="6" t="s">
        <v>433</v>
      </c>
      <c r="B433" s="6" t="s">
        <v>434</v>
      </c>
      <c r="C433" s="6">
        <v>125774</v>
      </c>
      <c r="D433" s="7">
        <v>15071697.26</v>
      </c>
      <c r="E433" s="3" t="e">
        <f>VLOOKUP(B433,#REF!,3,FALSE)</f>
        <v>#REF!</v>
      </c>
      <c r="F433" s="3" t="e">
        <f t="shared" si="6"/>
        <v>#REF!</v>
      </c>
      <c r="G433" s="6" t="s">
        <v>433</v>
      </c>
    </row>
    <row r="434" spans="1:7" x14ac:dyDescent="0.25">
      <c r="A434" t="s">
        <v>435</v>
      </c>
      <c r="B434" t="s">
        <v>436</v>
      </c>
      <c r="C434">
        <v>16519</v>
      </c>
      <c r="D434" s="3">
        <v>2542254.25</v>
      </c>
      <c r="E434" s="3" t="e">
        <f>VLOOKUP(A434,#REF!,4,FALSE)</f>
        <v>#REF!</v>
      </c>
      <c r="F434" s="3" t="e">
        <f t="shared" si="6"/>
        <v>#REF!</v>
      </c>
      <c r="G434" t="s">
        <v>435</v>
      </c>
    </row>
    <row r="435" spans="1:7" x14ac:dyDescent="0.25">
      <c r="A435" t="s">
        <v>437</v>
      </c>
      <c r="B435" t="s">
        <v>438</v>
      </c>
      <c r="C435">
        <v>28109</v>
      </c>
      <c r="D435" s="3">
        <v>4662397.7300000004</v>
      </c>
      <c r="E435" s="3" t="e">
        <f>VLOOKUP(A435,#REF!,4,FALSE)</f>
        <v>#REF!</v>
      </c>
      <c r="F435" s="3" t="e">
        <f t="shared" si="6"/>
        <v>#REF!</v>
      </c>
      <c r="G435" t="s">
        <v>437</v>
      </c>
    </row>
    <row r="436" spans="1:7" x14ac:dyDescent="0.25">
      <c r="A436" t="s">
        <v>721</v>
      </c>
      <c r="B436" t="s">
        <v>722</v>
      </c>
      <c r="C436">
        <v>1</v>
      </c>
      <c r="D436" s="3">
        <v>531.6</v>
      </c>
      <c r="E436" s="3" t="e">
        <f>VLOOKUP(A436,#REF!,4,FALSE)</f>
        <v>#REF!</v>
      </c>
      <c r="F436" s="3" t="e">
        <f t="shared" si="6"/>
        <v>#REF!</v>
      </c>
      <c r="G436" t="s">
        <v>721</v>
      </c>
    </row>
    <row r="437" spans="1:7" x14ac:dyDescent="0.25">
      <c r="A437" t="s">
        <v>934</v>
      </c>
      <c r="B437" t="s">
        <v>935</v>
      </c>
      <c r="C437">
        <v>10</v>
      </c>
      <c r="D437" s="3">
        <v>545</v>
      </c>
      <c r="E437" s="3" t="e">
        <f>VLOOKUP(A437,#REF!,4,FALSE)</f>
        <v>#REF!</v>
      </c>
      <c r="F437" s="3" t="e">
        <f t="shared" si="6"/>
        <v>#REF!</v>
      </c>
      <c r="G437" t="s">
        <v>934</v>
      </c>
    </row>
    <row r="438" spans="1:7" x14ac:dyDescent="0.25">
      <c r="A438" t="s">
        <v>936</v>
      </c>
      <c r="B438" t="s">
        <v>937</v>
      </c>
      <c r="C438">
        <v>25</v>
      </c>
      <c r="D438" s="3">
        <v>1023</v>
      </c>
      <c r="E438" s="3" t="e">
        <f>VLOOKUP(A438,#REF!,4,FALSE)</f>
        <v>#REF!</v>
      </c>
      <c r="F438" s="3" t="e">
        <f t="shared" si="6"/>
        <v>#REF!</v>
      </c>
      <c r="G438" t="s">
        <v>936</v>
      </c>
    </row>
    <row r="439" spans="1:7" x14ac:dyDescent="0.25">
      <c r="A439" t="s">
        <v>938</v>
      </c>
      <c r="B439" t="s">
        <v>939</v>
      </c>
      <c r="C439">
        <v>4</v>
      </c>
      <c r="D439" s="3">
        <v>155</v>
      </c>
      <c r="E439" s="3" t="e">
        <f>VLOOKUP(A439,#REF!,4,FALSE)</f>
        <v>#REF!</v>
      </c>
      <c r="F439" s="3" t="e">
        <f t="shared" si="6"/>
        <v>#REF!</v>
      </c>
      <c r="G439" t="s">
        <v>938</v>
      </c>
    </row>
    <row r="440" spans="1:7" x14ac:dyDescent="0.25">
      <c r="A440" t="s">
        <v>940</v>
      </c>
      <c r="B440" t="s">
        <v>941</v>
      </c>
      <c r="C440">
        <v>35</v>
      </c>
      <c r="D440" s="3">
        <v>1135</v>
      </c>
      <c r="E440" s="3" t="e">
        <f>VLOOKUP(A440,#REF!,4,FALSE)</f>
        <v>#REF!</v>
      </c>
      <c r="F440" s="3" t="e">
        <f t="shared" si="6"/>
        <v>#REF!</v>
      </c>
      <c r="G440" t="s">
        <v>940</v>
      </c>
    </row>
    <row r="441" spans="1:7" x14ac:dyDescent="0.25">
      <c r="A441" t="s">
        <v>942</v>
      </c>
      <c r="B441" t="s">
        <v>943</v>
      </c>
      <c r="C441">
        <v>55</v>
      </c>
      <c r="D441" s="3">
        <v>1855</v>
      </c>
      <c r="E441" s="3" t="e">
        <f>VLOOKUP(A441,#REF!,4,FALSE)</f>
        <v>#REF!</v>
      </c>
      <c r="F441" s="3" t="e">
        <f t="shared" si="6"/>
        <v>#REF!</v>
      </c>
      <c r="G441" t="s">
        <v>942</v>
      </c>
    </row>
    <row r="442" spans="1:7" x14ac:dyDescent="0.25">
      <c r="A442" t="s">
        <v>439</v>
      </c>
      <c r="B442" t="s">
        <v>440</v>
      </c>
      <c r="C442">
        <v>520</v>
      </c>
      <c r="D442" s="3">
        <v>120358.96</v>
      </c>
      <c r="E442" s="3" t="e">
        <f>VLOOKUP(A442,#REF!,4,FALSE)</f>
        <v>#REF!</v>
      </c>
      <c r="F442" s="3" t="e">
        <f t="shared" si="6"/>
        <v>#REF!</v>
      </c>
      <c r="G442" t="s">
        <v>439</v>
      </c>
    </row>
    <row r="443" spans="1:7" x14ac:dyDescent="0.25">
      <c r="A443" t="s">
        <v>944</v>
      </c>
      <c r="B443" t="s">
        <v>945</v>
      </c>
      <c r="C443">
        <v>127</v>
      </c>
      <c r="D443" s="3">
        <v>26196.79</v>
      </c>
      <c r="E443" s="3" t="e">
        <f>VLOOKUP(A443,#REF!,4,FALSE)</f>
        <v>#REF!</v>
      </c>
      <c r="F443" s="3" t="e">
        <f t="shared" si="6"/>
        <v>#REF!</v>
      </c>
      <c r="G443" t="s">
        <v>944</v>
      </c>
    </row>
    <row r="444" spans="1:7" x14ac:dyDescent="0.25">
      <c r="A444" t="s">
        <v>441</v>
      </c>
      <c r="B444" t="s">
        <v>442</v>
      </c>
      <c r="C444">
        <v>464</v>
      </c>
      <c r="D444" s="3">
        <v>287192.71000000002</v>
      </c>
      <c r="E444" s="3" t="e">
        <f>VLOOKUP(A444,#REF!,4,FALSE)</f>
        <v>#REF!</v>
      </c>
      <c r="F444" s="3" t="e">
        <f t="shared" si="6"/>
        <v>#REF!</v>
      </c>
      <c r="G444" t="s">
        <v>441</v>
      </c>
    </row>
    <row r="445" spans="1:7" x14ac:dyDescent="0.25">
      <c r="A445" t="s">
        <v>443</v>
      </c>
      <c r="B445" t="s">
        <v>444</v>
      </c>
      <c r="C445">
        <v>60</v>
      </c>
      <c r="D445" s="3">
        <v>15670.35</v>
      </c>
      <c r="E445" s="3" t="e">
        <f>VLOOKUP(A445,#REF!,4,FALSE)</f>
        <v>#REF!</v>
      </c>
      <c r="F445" s="3" t="e">
        <f t="shared" si="6"/>
        <v>#REF!</v>
      </c>
      <c r="G445" t="s">
        <v>443</v>
      </c>
    </row>
    <row r="446" spans="1:7" x14ac:dyDescent="0.25">
      <c r="A446" t="s">
        <v>445</v>
      </c>
      <c r="B446" t="s">
        <v>446</v>
      </c>
      <c r="C446">
        <v>2689</v>
      </c>
      <c r="D446" s="3">
        <v>1678594.99</v>
      </c>
      <c r="E446" s="3" t="e">
        <f>VLOOKUP(A446,#REF!,4,FALSE)</f>
        <v>#REF!</v>
      </c>
      <c r="F446" s="3" t="e">
        <f t="shared" si="6"/>
        <v>#REF!</v>
      </c>
      <c r="G446" t="s">
        <v>445</v>
      </c>
    </row>
    <row r="447" spans="1:7" x14ac:dyDescent="0.25">
      <c r="A447" t="s">
        <v>447</v>
      </c>
      <c r="B447" t="s">
        <v>448</v>
      </c>
      <c r="C447">
        <v>43</v>
      </c>
      <c r="D447" s="3">
        <v>12361.3</v>
      </c>
      <c r="E447" s="3" t="e">
        <f>VLOOKUP(A447,#REF!,4,FALSE)</f>
        <v>#REF!</v>
      </c>
      <c r="F447" s="3" t="e">
        <f t="shared" si="6"/>
        <v>#REF!</v>
      </c>
      <c r="G447" t="s">
        <v>447</v>
      </c>
    </row>
    <row r="448" spans="1:7" x14ac:dyDescent="0.25">
      <c r="A448" t="s">
        <v>449</v>
      </c>
      <c r="B448" t="s">
        <v>450</v>
      </c>
      <c r="C448">
        <v>84</v>
      </c>
      <c r="D448" s="3">
        <v>37978.129999999997</v>
      </c>
      <c r="E448" s="3" t="e">
        <f>VLOOKUP(A448,#REF!,4,FALSE)</f>
        <v>#REF!</v>
      </c>
      <c r="F448" s="3" t="e">
        <f t="shared" si="6"/>
        <v>#REF!</v>
      </c>
      <c r="G448" t="s">
        <v>449</v>
      </c>
    </row>
    <row r="449" spans="1:7" x14ac:dyDescent="0.25">
      <c r="A449" t="s">
        <v>451</v>
      </c>
      <c r="B449" t="s">
        <v>452</v>
      </c>
      <c r="C449">
        <v>1865</v>
      </c>
      <c r="D449" s="3">
        <v>522091.51</v>
      </c>
      <c r="E449" s="3" t="e">
        <f>VLOOKUP(A449,#REF!,4,FALSE)</f>
        <v>#REF!</v>
      </c>
      <c r="F449" s="3" t="e">
        <f t="shared" si="6"/>
        <v>#REF!</v>
      </c>
      <c r="G449" t="s">
        <v>451</v>
      </c>
    </row>
    <row r="450" spans="1:7" x14ac:dyDescent="0.25">
      <c r="A450" t="s">
        <v>453</v>
      </c>
      <c r="B450" t="s">
        <v>454</v>
      </c>
      <c r="C450">
        <v>2</v>
      </c>
      <c r="D450" s="3">
        <v>5.0999999999999996</v>
      </c>
      <c r="E450" s="3" t="e">
        <f>VLOOKUP(A450,#REF!,4,FALSE)</f>
        <v>#REF!</v>
      </c>
      <c r="F450" s="3" t="e">
        <f t="shared" si="6"/>
        <v>#REF!</v>
      </c>
      <c r="G450" t="s">
        <v>453</v>
      </c>
    </row>
    <row r="451" spans="1:7" x14ac:dyDescent="0.25">
      <c r="A451" t="s">
        <v>455</v>
      </c>
      <c r="B451" t="s">
        <v>456</v>
      </c>
      <c r="C451">
        <v>1746</v>
      </c>
      <c r="D451" s="3">
        <v>2242392.9900000002</v>
      </c>
      <c r="E451" s="3" t="e">
        <f>VLOOKUP(A451,#REF!,4,FALSE)</f>
        <v>#REF!</v>
      </c>
      <c r="F451" s="3" t="e">
        <f t="shared" ref="F451:F503" si="7">+D451+E451</f>
        <v>#REF!</v>
      </c>
      <c r="G451" t="s">
        <v>455</v>
      </c>
    </row>
    <row r="452" spans="1:7" x14ac:dyDescent="0.25">
      <c r="A452" t="s">
        <v>620</v>
      </c>
      <c r="B452" t="s">
        <v>456</v>
      </c>
      <c r="C452">
        <v>14</v>
      </c>
      <c r="D452" s="3">
        <v>11592.44</v>
      </c>
      <c r="E452" s="3" t="e">
        <f>VLOOKUP(A452,#REF!,4,FALSE)</f>
        <v>#REF!</v>
      </c>
      <c r="F452" s="3" t="e">
        <f t="shared" si="7"/>
        <v>#REF!</v>
      </c>
      <c r="G452" t="s">
        <v>620</v>
      </c>
    </row>
    <row r="453" spans="1:7" x14ac:dyDescent="0.25">
      <c r="A453" t="s">
        <v>457</v>
      </c>
      <c r="B453" t="s">
        <v>458</v>
      </c>
      <c r="C453">
        <v>272</v>
      </c>
      <c r="D453" s="3">
        <v>80330.52</v>
      </c>
      <c r="E453" s="3" t="e">
        <f>VLOOKUP(A453,#REF!,4,FALSE)</f>
        <v>#REF!</v>
      </c>
      <c r="F453" s="3" t="e">
        <f t="shared" si="7"/>
        <v>#REF!</v>
      </c>
      <c r="G453" t="s">
        <v>457</v>
      </c>
    </row>
    <row r="454" spans="1:7" x14ac:dyDescent="0.25">
      <c r="A454" t="s">
        <v>459</v>
      </c>
      <c r="B454" t="s">
        <v>458</v>
      </c>
      <c r="C454">
        <v>20</v>
      </c>
      <c r="D454" s="3">
        <v>6773.88</v>
      </c>
      <c r="E454" s="3" t="e">
        <f>VLOOKUP(A454,#REF!,4,FALSE)</f>
        <v>#REF!</v>
      </c>
      <c r="F454" s="3" t="e">
        <f t="shared" si="7"/>
        <v>#REF!</v>
      </c>
      <c r="G454" t="s">
        <v>459</v>
      </c>
    </row>
    <row r="455" spans="1:7" x14ac:dyDescent="0.25">
      <c r="A455" t="s">
        <v>723</v>
      </c>
      <c r="B455" t="s">
        <v>724</v>
      </c>
      <c r="C455">
        <v>9</v>
      </c>
      <c r="D455" s="3">
        <v>-3570.4</v>
      </c>
      <c r="E455" s="3" t="e">
        <f>VLOOKUP(A455,#REF!,4,FALSE)</f>
        <v>#REF!</v>
      </c>
      <c r="F455" s="3" t="e">
        <f t="shared" si="7"/>
        <v>#REF!</v>
      </c>
      <c r="G455" t="s">
        <v>723</v>
      </c>
    </row>
    <row r="456" spans="1:7" x14ac:dyDescent="0.25">
      <c r="A456" t="s">
        <v>621</v>
      </c>
      <c r="B456" t="s">
        <v>622</v>
      </c>
      <c r="C456">
        <v>7</v>
      </c>
      <c r="D456" s="3">
        <v>1439.44</v>
      </c>
      <c r="E456" s="3" t="e">
        <f>VLOOKUP(A456,#REF!,4,FALSE)</f>
        <v>#REF!</v>
      </c>
      <c r="F456" s="3" t="e">
        <f t="shared" si="7"/>
        <v>#REF!</v>
      </c>
      <c r="G456" t="s">
        <v>621</v>
      </c>
    </row>
    <row r="457" spans="1:7" x14ac:dyDescent="0.25">
      <c r="A457" t="s">
        <v>460</v>
      </c>
      <c r="B457" t="s">
        <v>461</v>
      </c>
      <c r="C457">
        <v>7</v>
      </c>
      <c r="D457" s="3">
        <v>1994.25</v>
      </c>
      <c r="E457" s="3" t="e">
        <f>VLOOKUP(A457,#REF!,4,FALSE)</f>
        <v>#REF!</v>
      </c>
      <c r="F457" s="3" t="e">
        <f t="shared" si="7"/>
        <v>#REF!</v>
      </c>
      <c r="G457" t="s">
        <v>460</v>
      </c>
    </row>
    <row r="458" spans="1:7" x14ac:dyDescent="0.25">
      <c r="A458" t="s">
        <v>946</v>
      </c>
      <c r="B458" t="s">
        <v>947</v>
      </c>
      <c r="C458">
        <v>3</v>
      </c>
      <c r="D458" s="3">
        <v>0</v>
      </c>
      <c r="E458" s="3" t="e">
        <f>VLOOKUP(A458,#REF!,4,FALSE)</f>
        <v>#REF!</v>
      </c>
      <c r="F458" s="3" t="e">
        <f t="shared" si="7"/>
        <v>#REF!</v>
      </c>
      <c r="G458" t="s">
        <v>946</v>
      </c>
    </row>
    <row r="459" spans="1:7" x14ac:dyDescent="0.25">
      <c r="A459" t="s">
        <v>462</v>
      </c>
      <c r="B459" t="s">
        <v>463</v>
      </c>
      <c r="C459">
        <v>47</v>
      </c>
      <c r="D459" s="3">
        <v>13825.51</v>
      </c>
      <c r="E459" s="3" t="e">
        <f>VLOOKUP(A459,#REF!,4,FALSE)</f>
        <v>#REF!</v>
      </c>
      <c r="F459" s="3" t="e">
        <f t="shared" si="7"/>
        <v>#REF!</v>
      </c>
      <c r="G459" t="s">
        <v>462</v>
      </c>
    </row>
    <row r="460" spans="1:7" x14ac:dyDescent="0.25">
      <c r="A460" t="s">
        <v>464</v>
      </c>
      <c r="B460" t="s">
        <v>465</v>
      </c>
      <c r="C460">
        <v>1108</v>
      </c>
      <c r="D460" s="3">
        <v>1617452.6</v>
      </c>
      <c r="E460" s="3" t="e">
        <f>VLOOKUP(A460,#REF!,4,FALSE)</f>
        <v>#REF!</v>
      </c>
      <c r="F460" s="3" t="e">
        <f t="shared" si="7"/>
        <v>#REF!</v>
      </c>
      <c r="G460" t="s">
        <v>464</v>
      </c>
    </row>
    <row r="461" spans="1:7" x14ac:dyDescent="0.25">
      <c r="A461" t="s">
        <v>466</v>
      </c>
      <c r="B461" t="s">
        <v>467</v>
      </c>
      <c r="C461">
        <v>5966</v>
      </c>
      <c r="D461" s="3">
        <v>3007257.98</v>
      </c>
      <c r="E461" s="3" t="e">
        <f>VLOOKUP(A461,#REF!,4,FALSE)</f>
        <v>#REF!</v>
      </c>
      <c r="F461" s="3" t="e">
        <f t="shared" si="7"/>
        <v>#REF!</v>
      </c>
      <c r="G461" t="s">
        <v>466</v>
      </c>
    </row>
    <row r="462" spans="1:7" x14ac:dyDescent="0.25">
      <c r="A462" t="s">
        <v>468</v>
      </c>
      <c r="B462" t="s">
        <v>469</v>
      </c>
      <c r="C462">
        <v>327</v>
      </c>
      <c r="D462" s="3">
        <v>245211.58</v>
      </c>
      <c r="E462" s="3" t="e">
        <f>VLOOKUP(A462,#REF!,4,FALSE)</f>
        <v>#REF!</v>
      </c>
      <c r="F462" s="3" t="e">
        <f t="shared" si="7"/>
        <v>#REF!</v>
      </c>
      <c r="G462" t="s">
        <v>468</v>
      </c>
    </row>
    <row r="463" spans="1:7" x14ac:dyDescent="0.25">
      <c r="A463" t="s">
        <v>470</v>
      </c>
      <c r="B463" t="s">
        <v>471</v>
      </c>
      <c r="C463">
        <v>2166</v>
      </c>
      <c r="D463" s="3">
        <v>458272.18</v>
      </c>
      <c r="E463" s="3" t="e">
        <f>VLOOKUP(A463,#REF!,4,FALSE)</f>
        <v>#REF!</v>
      </c>
      <c r="F463" s="3" t="e">
        <f t="shared" si="7"/>
        <v>#REF!</v>
      </c>
      <c r="G463" t="s">
        <v>470</v>
      </c>
    </row>
    <row r="464" spans="1:7" x14ac:dyDescent="0.25">
      <c r="A464" t="s">
        <v>472</v>
      </c>
      <c r="B464" t="s">
        <v>473</v>
      </c>
      <c r="C464">
        <v>22526</v>
      </c>
      <c r="D464" s="3">
        <v>19581159.379999999</v>
      </c>
      <c r="E464" s="3" t="e">
        <f>VLOOKUP(A464,#REF!,4,FALSE)</f>
        <v>#REF!</v>
      </c>
      <c r="F464" s="3" t="e">
        <f t="shared" si="7"/>
        <v>#REF!</v>
      </c>
      <c r="G464" t="s">
        <v>472</v>
      </c>
    </row>
    <row r="465" spans="1:7" x14ac:dyDescent="0.25">
      <c r="A465" t="s">
        <v>474</v>
      </c>
      <c r="B465" t="s">
        <v>475</v>
      </c>
      <c r="C465">
        <v>1528</v>
      </c>
      <c r="D465" s="3">
        <v>1506195.09</v>
      </c>
      <c r="E465" s="3" t="e">
        <f>VLOOKUP(A465,#REF!,4,FALSE)</f>
        <v>#REF!</v>
      </c>
      <c r="F465" s="3" t="e">
        <f t="shared" si="7"/>
        <v>#REF!</v>
      </c>
      <c r="G465" t="s">
        <v>474</v>
      </c>
    </row>
    <row r="466" spans="1:7" x14ac:dyDescent="0.25">
      <c r="A466" t="s">
        <v>476</v>
      </c>
      <c r="B466" t="s">
        <v>477</v>
      </c>
      <c r="C466">
        <v>28540</v>
      </c>
      <c r="D466" s="3">
        <v>21620640.23</v>
      </c>
      <c r="E466" s="3" t="e">
        <f>VLOOKUP(A466,#REF!,4,FALSE)</f>
        <v>#REF!</v>
      </c>
      <c r="F466" s="3" t="e">
        <f t="shared" si="7"/>
        <v>#REF!</v>
      </c>
      <c r="G466" t="s">
        <v>476</v>
      </c>
    </row>
    <row r="467" spans="1:7" x14ac:dyDescent="0.25">
      <c r="A467" t="s">
        <v>478</v>
      </c>
      <c r="B467" t="s">
        <v>479</v>
      </c>
      <c r="C467">
        <v>95</v>
      </c>
      <c r="D467" s="3">
        <v>56563.78</v>
      </c>
      <c r="E467" s="3" t="e">
        <f>VLOOKUP(A467,#REF!,4,FALSE)</f>
        <v>#REF!</v>
      </c>
      <c r="F467" s="3" t="e">
        <f t="shared" si="7"/>
        <v>#REF!</v>
      </c>
      <c r="G467" t="s">
        <v>478</v>
      </c>
    </row>
    <row r="468" spans="1:7" x14ac:dyDescent="0.25">
      <c r="A468" t="s">
        <v>948</v>
      </c>
      <c r="B468" t="s">
        <v>949</v>
      </c>
      <c r="C468">
        <v>1</v>
      </c>
      <c r="D468" s="3">
        <v>17.5</v>
      </c>
      <c r="E468" s="3" t="e">
        <f>VLOOKUP(A468,#REF!,4,FALSE)</f>
        <v>#REF!</v>
      </c>
      <c r="F468" s="3" t="e">
        <f t="shared" si="7"/>
        <v>#REF!</v>
      </c>
      <c r="G468" t="s">
        <v>948</v>
      </c>
    </row>
    <row r="469" spans="1:7" x14ac:dyDescent="0.25">
      <c r="A469" t="s">
        <v>480</v>
      </c>
      <c r="B469" t="s">
        <v>481</v>
      </c>
      <c r="C469">
        <v>336</v>
      </c>
      <c r="D469" s="3">
        <v>376686.39</v>
      </c>
      <c r="E469" s="3" t="e">
        <f>VLOOKUP(A469,#REF!,4,FALSE)</f>
        <v>#REF!</v>
      </c>
      <c r="F469" s="3" t="e">
        <f t="shared" si="7"/>
        <v>#REF!</v>
      </c>
      <c r="G469" t="s">
        <v>480</v>
      </c>
    </row>
    <row r="470" spans="1:7" x14ac:dyDescent="0.25">
      <c r="A470" t="s">
        <v>725</v>
      </c>
      <c r="B470" t="s">
        <v>726</v>
      </c>
      <c r="C470">
        <v>11</v>
      </c>
      <c r="D470" s="3">
        <v>12878.27</v>
      </c>
      <c r="E470" s="3" t="e">
        <f>VLOOKUP(A470,#REF!,4,FALSE)</f>
        <v>#REF!</v>
      </c>
      <c r="F470" s="3" t="e">
        <f t="shared" si="7"/>
        <v>#REF!</v>
      </c>
      <c r="G470" t="s">
        <v>725</v>
      </c>
    </row>
    <row r="471" spans="1:7" x14ac:dyDescent="0.25">
      <c r="A471" t="s">
        <v>482</v>
      </c>
      <c r="B471" t="s">
        <v>483</v>
      </c>
      <c r="C471">
        <v>371</v>
      </c>
      <c r="D471" s="3">
        <v>247489.82</v>
      </c>
      <c r="E471" s="3" t="e">
        <f>VLOOKUP(A471,#REF!,4,FALSE)</f>
        <v>#REF!</v>
      </c>
      <c r="F471" s="3" t="e">
        <f t="shared" si="7"/>
        <v>#REF!</v>
      </c>
      <c r="G471" t="s">
        <v>482</v>
      </c>
    </row>
    <row r="472" spans="1:7" x14ac:dyDescent="0.25">
      <c r="A472" t="s">
        <v>623</v>
      </c>
      <c r="B472" t="s">
        <v>624</v>
      </c>
      <c r="C472">
        <v>740</v>
      </c>
      <c r="D472" s="3">
        <v>865946.07</v>
      </c>
      <c r="E472" s="3" t="e">
        <f>VLOOKUP(A472,#REF!,4,FALSE)</f>
        <v>#REF!</v>
      </c>
      <c r="F472" s="3" t="e">
        <f t="shared" si="7"/>
        <v>#REF!</v>
      </c>
      <c r="G472" t="s">
        <v>623</v>
      </c>
    </row>
    <row r="473" spans="1:7" x14ac:dyDescent="0.25">
      <c r="A473" t="s">
        <v>486</v>
      </c>
      <c r="B473" t="s">
        <v>487</v>
      </c>
      <c r="C473">
        <v>607</v>
      </c>
      <c r="D473" s="3">
        <v>1732344.22</v>
      </c>
      <c r="E473" s="3" t="e">
        <f>VLOOKUP(A473,#REF!,4,FALSE)</f>
        <v>#REF!</v>
      </c>
      <c r="F473" s="3" t="e">
        <f t="shared" si="7"/>
        <v>#REF!</v>
      </c>
      <c r="G473" t="s">
        <v>486</v>
      </c>
    </row>
    <row r="474" spans="1:7" x14ac:dyDescent="0.25">
      <c r="A474" t="s">
        <v>488</v>
      </c>
      <c r="B474" t="s">
        <v>489</v>
      </c>
      <c r="C474">
        <v>126</v>
      </c>
      <c r="D474" s="3">
        <v>138437.09</v>
      </c>
      <c r="E474" s="3" t="e">
        <f>VLOOKUP(A474,#REF!,4,FALSE)</f>
        <v>#REF!</v>
      </c>
      <c r="F474" s="3" t="e">
        <f t="shared" si="7"/>
        <v>#REF!</v>
      </c>
      <c r="G474" t="s">
        <v>488</v>
      </c>
    </row>
    <row r="475" spans="1:7" x14ac:dyDescent="0.25">
      <c r="A475" t="s">
        <v>484</v>
      </c>
      <c r="B475" t="s">
        <v>485</v>
      </c>
      <c r="C475">
        <v>13</v>
      </c>
      <c r="D475" s="3">
        <v>3010.54</v>
      </c>
      <c r="E475" s="3" t="e">
        <f>VLOOKUP(A475,#REF!,4,FALSE)</f>
        <v>#REF!</v>
      </c>
      <c r="F475" s="3" t="e">
        <f t="shared" si="7"/>
        <v>#REF!</v>
      </c>
      <c r="G475" t="s">
        <v>484</v>
      </c>
    </row>
    <row r="476" spans="1:7" x14ac:dyDescent="0.25">
      <c r="A476" t="s">
        <v>727</v>
      </c>
      <c r="B476" t="s">
        <v>728</v>
      </c>
      <c r="C476">
        <v>145</v>
      </c>
      <c r="D476" s="3">
        <v>22671.8</v>
      </c>
      <c r="E476" s="3" t="e">
        <f>VLOOKUP(A476,#REF!,4,FALSE)</f>
        <v>#REF!</v>
      </c>
      <c r="F476" s="3" t="e">
        <f t="shared" si="7"/>
        <v>#REF!</v>
      </c>
      <c r="G476" t="s">
        <v>727</v>
      </c>
    </row>
    <row r="477" spans="1:7" x14ac:dyDescent="0.25">
      <c r="A477" t="s">
        <v>490</v>
      </c>
      <c r="B477" t="s">
        <v>491</v>
      </c>
      <c r="C477">
        <v>2</v>
      </c>
      <c r="D477" s="3">
        <v>34.450000000000003</v>
      </c>
      <c r="E477" s="3" t="e">
        <f>VLOOKUP(A477,#REF!,4,FALSE)</f>
        <v>#REF!</v>
      </c>
      <c r="F477" s="3" t="e">
        <f t="shared" si="7"/>
        <v>#REF!</v>
      </c>
      <c r="G477" t="s">
        <v>490</v>
      </c>
    </row>
    <row r="478" spans="1:7" x14ac:dyDescent="0.25">
      <c r="A478" t="s">
        <v>492</v>
      </c>
      <c r="B478" t="s">
        <v>493</v>
      </c>
      <c r="C478">
        <v>86</v>
      </c>
      <c r="D478" s="3">
        <v>130389.69</v>
      </c>
      <c r="E478" s="3" t="e">
        <f>VLOOKUP(A478,#REF!,4,FALSE)</f>
        <v>#REF!</v>
      </c>
      <c r="F478" s="3" t="e">
        <f t="shared" si="7"/>
        <v>#REF!</v>
      </c>
      <c r="G478" t="s">
        <v>492</v>
      </c>
    </row>
    <row r="479" spans="1:7" x14ac:dyDescent="0.25">
      <c r="A479" t="s">
        <v>729</v>
      </c>
      <c r="B479" t="s">
        <v>730</v>
      </c>
      <c r="C479">
        <v>18</v>
      </c>
      <c r="D479" s="3">
        <v>123048.82</v>
      </c>
      <c r="E479" s="3" t="e">
        <f>VLOOKUP(A479,#REF!,4,FALSE)</f>
        <v>#REF!</v>
      </c>
      <c r="F479" s="3" t="e">
        <f t="shared" si="7"/>
        <v>#REF!</v>
      </c>
      <c r="G479" t="s">
        <v>729</v>
      </c>
    </row>
    <row r="480" spans="1:7" x14ac:dyDescent="0.25">
      <c r="A480" t="s">
        <v>494</v>
      </c>
      <c r="B480" t="s">
        <v>495</v>
      </c>
      <c r="C480">
        <v>535</v>
      </c>
      <c r="D480" s="3">
        <v>877847.27</v>
      </c>
      <c r="E480" s="3" t="e">
        <f>VLOOKUP(A480,#REF!,4,FALSE)</f>
        <v>#REF!</v>
      </c>
      <c r="F480" s="3" t="e">
        <f t="shared" si="7"/>
        <v>#REF!</v>
      </c>
      <c r="G480" t="s">
        <v>494</v>
      </c>
    </row>
    <row r="481" spans="1:7" x14ac:dyDescent="0.25">
      <c r="A481" t="s">
        <v>731</v>
      </c>
      <c r="B481" t="s">
        <v>732</v>
      </c>
      <c r="C481">
        <v>6</v>
      </c>
      <c r="D481" s="3">
        <v>5816.77</v>
      </c>
      <c r="E481" s="3" t="e">
        <f>VLOOKUP(A481,#REF!,4,FALSE)</f>
        <v>#REF!</v>
      </c>
      <c r="F481" s="3" t="e">
        <f t="shared" si="7"/>
        <v>#REF!</v>
      </c>
      <c r="G481" t="s">
        <v>731</v>
      </c>
    </row>
    <row r="482" spans="1:7" x14ac:dyDescent="0.25">
      <c r="A482" t="s">
        <v>496</v>
      </c>
      <c r="B482" t="s">
        <v>497</v>
      </c>
      <c r="C482">
        <v>480</v>
      </c>
      <c r="D482" s="3">
        <v>584329.47</v>
      </c>
      <c r="E482" s="3" t="e">
        <f>VLOOKUP(A482,#REF!,4,FALSE)</f>
        <v>#REF!</v>
      </c>
      <c r="F482" s="3" t="e">
        <f t="shared" si="7"/>
        <v>#REF!</v>
      </c>
      <c r="G482" t="s">
        <v>496</v>
      </c>
    </row>
    <row r="483" spans="1:7" x14ac:dyDescent="0.25">
      <c r="A483" t="s">
        <v>498</v>
      </c>
      <c r="B483" t="s">
        <v>499</v>
      </c>
      <c r="C483">
        <v>21</v>
      </c>
      <c r="D483" s="3">
        <v>89601.27</v>
      </c>
      <c r="E483" s="3" t="e">
        <f>VLOOKUP(A483,#REF!,4,FALSE)</f>
        <v>#REF!</v>
      </c>
      <c r="F483" s="3" t="e">
        <f t="shared" si="7"/>
        <v>#REF!</v>
      </c>
      <c r="G483" t="s">
        <v>498</v>
      </c>
    </row>
    <row r="484" spans="1:7" x14ac:dyDescent="0.25">
      <c r="A484" t="s">
        <v>500</v>
      </c>
      <c r="B484" t="s">
        <v>501</v>
      </c>
      <c r="C484">
        <v>7125</v>
      </c>
      <c r="D484" s="3">
        <v>12683132.77</v>
      </c>
      <c r="E484" s="3" t="e">
        <f>VLOOKUP(A484,#REF!,4,FALSE)</f>
        <v>#REF!</v>
      </c>
      <c r="F484" s="3" t="e">
        <f t="shared" si="7"/>
        <v>#REF!</v>
      </c>
      <c r="G484" t="s">
        <v>500</v>
      </c>
    </row>
    <row r="485" spans="1:7" x14ac:dyDescent="0.25">
      <c r="A485" t="s">
        <v>950</v>
      </c>
      <c r="B485" t="s">
        <v>951</v>
      </c>
      <c r="C485">
        <v>7</v>
      </c>
      <c r="D485" s="3">
        <v>4687.3500000000004</v>
      </c>
      <c r="E485" s="3" t="e">
        <f>VLOOKUP(A485,#REF!,4,FALSE)</f>
        <v>#REF!</v>
      </c>
      <c r="F485" s="3" t="e">
        <f t="shared" si="7"/>
        <v>#REF!</v>
      </c>
      <c r="G485" t="s">
        <v>950</v>
      </c>
    </row>
    <row r="486" spans="1:7" x14ac:dyDescent="0.25">
      <c r="A486" t="s">
        <v>502</v>
      </c>
      <c r="B486" t="s">
        <v>503</v>
      </c>
      <c r="C486">
        <v>740</v>
      </c>
      <c r="D486" s="3">
        <v>711948.86</v>
      </c>
      <c r="E486" s="3" t="e">
        <f>VLOOKUP(A486,#REF!,4,FALSE)</f>
        <v>#REF!</v>
      </c>
      <c r="F486" s="3" t="e">
        <f t="shared" si="7"/>
        <v>#REF!</v>
      </c>
      <c r="G486" t="s">
        <v>502</v>
      </c>
    </row>
    <row r="487" spans="1:7" x14ac:dyDescent="0.25">
      <c r="A487" t="s">
        <v>625</v>
      </c>
      <c r="B487" t="s">
        <v>626</v>
      </c>
      <c r="C487">
        <v>36</v>
      </c>
      <c r="D487" s="3">
        <v>45470.17</v>
      </c>
      <c r="E487" s="3" t="e">
        <f>VLOOKUP(A487,#REF!,4,FALSE)</f>
        <v>#REF!</v>
      </c>
      <c r="F487" s="3" t="e">
        <f t="shared" si="7"/>
        <v>#REF!</v>
      </c>
      <c r="G487" t="s">
        <v>625</v>
      </c>
    </row>
    <row r="488" spans="1:7" x14ac:dyDescent="0.25">
      <c r="A488" t="s">
        <v>627</v>
      </c>
      <c r="B488" t="s">
        <v>628</v>
      </c>
      <c r="C488">
        <v>24</v>
      </c>
      <c r="D488" s="3">
        <v>20334.810000000001</v>
      </c>
      <c r="E488" s="3" t="e">
        <f>VLOOKUP(A488,#REF!,4,FALSE)</f>
        <v>#REF!</v>
      </c>
      <c r="F488" s="3" t="e">
        <f t="shared" si="7"/>
        <v>#REF!</v>
      </c>
      <c r="G488" t="s">
        <v>627</v>
      </c>
    </row>
    <row r="489" spans="1:7" x14ac:dyDescent="0.25">
      <c r="A489" t="s">
        <v>504</v>
      </c>
      <c r="B489" t="s">
        <v>505</v>
      </c>
      <c r="C489">
        <v>42</v>
      </c>
      <c r="D489" s="3">
        <v>84843.04</v>
      </c>
      <c r="E489" s="3" t="e">
        <f>VLOOKUP(A489,#REF!,4,FALSE)</f>
        <v>#REF!</v>
      </c>
      <c r="F489" s="3" t="e">
        <f t="shared" si="7"/>
        <v>#REF!</v>
      </c>
      <c r="G489" t="s">
        <v>504</v>
      </c>
    </row>
    <row r="490" spans="1:7" x14ac:dyDescent="0.25">
      <c r="A490" t="s">
        <v>506</v>
      </c>
      <c r="B490" t="s">
        <v>507</v>
      </c>
      <c r="C490">
        <v>566</v>
      </c>
      <c r="D490" s="3">
        <v>658960.5</v>
      </c>
      <c r="E490" s="3" t="e">
        <f>VLOOKUP(A490,#REF!,4,FALSE)</f>
        <v>#REF!</v>
      </c>
      <c r="F490" s="3" t="e">
        <f t="shared" si="7"/>
        <v>#REF!</v>
      </c>
      <c r="G490" t="s">
        <v>506</v>
      </c>
    </row>
    <row r="491" spans="1:7" x14ac:dyDescent="0.25">
      <c r="A491" t="s">
        <v>508</v>
      </c>
      <c r="B491" t="s">
        <v>509</v>
      </c>
      <c r="C491">
        <v>304</v>
      </c>
      <c r="D491" s="3">
        <v>621824.62</v>
      </c>
      <c r="E491" s="3" t="e">
        <f>VLOOKUP(A491,#REF!,4,FALSE)</f>
        <v>#REF!</v>
      </c>
      <c r="F491" s="3" t="e">
        <f t="shared" si="7"/>
        <v>#REF!</v>
      </c>
      <c r="G491" t="s">
        <v>508</v>
      </c>
    </row>
    <row r="492" spans="1:7" x14ac:dyDescent="0.25">
      <c r="A492" t="s">
        <v>510</v>
      </c>
      <c r="B492" t="s">
        <v>511</v>
      </c>
      <c r="C492">
        <v>40</v>
      </c>
      <c r="D492" s="3">
        <v>211411.35</v>
      </c>
      <c r="E492" s="3" t="e">
        <f>VLOOKUP(A492,#REF!,4,FALSE)</f>
        <v>#REF!</v>
      </c>
      <c r="F492" s="3" t="e">
        <f t="shared" si="7"/>
        <v>#REF!</v>
      </c>
      <c r="G492" t="s">
        <v>510</v>
      </c>
    </row>
    <row r="493" spans="1:7" x14ac:dyDescent="0.25">
      <c r="A493" t="s">
        <v>512</v>
      </c>
      <c r="B493" t="s">
        <v>513</v>
      </c>
      <c r="C493">
        <v>3392</v>
      </c>
      <c r="D493" s="3">
        <v>3121110.48</v>
      </c>
      <c r="E493" s="3" t="e">
        <f>VLOOKUP(A493,#REF!,4,FALSE)</f>
        <v>#REF!</v>
      </c>
      <c r="F493" s="3" t="e">
        <f t="shared" si="7"/>
        <v>#REF!</v>
      </c>
      <c r="G493" t="s">
        <v>512</v>
      </c>
    </row>
    <row r="494" spans="1:7" x14ac:dyDescent="0.25">
      <c r="A494" t="s">
        <v>952</v>
      </c>
      <c r="B494" t="s">
        <v>953</v>
      </c>
      <c r="C494">
        <v>10</v>
      </c>
      <c r="D494" s="3">
        <v>7811.34</v>
      </c>
      <c r="E494" s="3" t="e">
        <f>VLOOKUP(A494,#REF!,4,FALSE)</f>
        <v>#REF!</v>
      </c>
      <c r="F494" s="3" t="e">
        <f t="shared" si="7"/>
        <v>#REF!</v>
      </c>
      <c r="G494" t="s">
        <v>952</v>
      </c>
    </row>
    <row r="495" spans="1:7" x14ac:dyDescent="0.25">
      <c r="A495" t="s">
        <v>954</v>
      </c>
      <c r="B495" t="s">
        <v>955</v>
      </c>
      <c r="C495">
        <v>187</v>
      </c>
      <c r="D495" s="3">
        <v>280058.44</v>
      </c>
      <c r="E495" s="3" t="e">
        <f>VLOOKUP(A495,#REF!,4,FALSE)</f>
        <v>#REF!</v>
      </c>
      <c r="F495" s="3" t="e">
        <f t="shared" si="7"/>
        <v>#REF!</v>
      </c>
      <c r="G495" t="s">
        <v>954</v>
      </c>
    </row>
    <row r="496" spans="1:7" x14ac:dyDescent="0.25">
      <c r="A496" t="s">
        <v>956</v>
      </c>
      <c r="B496" t="s">
        <v>957</v>
      </c>
      <c r="C496">
        <v>61</v>
      </c>
      <c r="D496" s="3">
        <v>139084.26999999999</v>
      </c>
      <c r="E496" s="3" t="e">
        <f>VLOOKUP(A496,#REF!,4,FALSE)</f>
        <v>#REF!</v>
      </c>
      <c r="F496" s="3" t="e">
        <f t="shared" si="7"/>
        <v>#REF!</v>
      </c>
      <c r="G496" t="s">
        <v>956</v>
      </c>
    </row>
    <row r="497" spans="1:7" x14ac:dyDescent="0.25">
      <c r="A497" t="s">
        <v>958</v>
      </c>
      <c r="B497" t="s">
        <v>959</v>
      </c>
      <c r="C497">
        <v>2</v>
      </c>
      <c r="D497" s="3">
        <v>130</v>
      </c>
      <c r="E497" s="3" t="e">
        <f>VLOOKUP(A497,#REF!,4,FALSE)</f>
        <v>#REF!</v>
      </c>
      <c r="F497" s="3" t="e">
        <f t="shared" si="7"/>
        <v>#REF!</v>
      </c>
      <c r="G497" t="s">
        <v>958</v>
      </c>
    </row>
    <row r="498" spans="1:7" x14ac:dyDescent="0.25">
      <c r="A498" t="s">
        <v>514</v>
      </c>
      <c r="B498" t="s">
        <v>515</v>
      </c>
      <c r="C498">
        <v>349</v>
      </c>
      <c r="D498" s="3">
        <v>85095.05</v>
      </c>
      <c r="E498" s="3" t="e">
        <f>VLOOKUP(A498,#REF!,4,FALSE)</f>
        <v>#REF!</v>
      </c>
      <c r="F498" s="3" t="e">
        <f t="shared" si="7"/>
        <v>#REF!</v>
      </c>
      <c r="G498" t="s">
        <v>514</v>
      </c>
    </row>
    <row r="499" spans="1:7" x14ac:dyDescent="0.25">
      <c r="A499" t="s">
        <v>516</v>
      </c>
      <c r="B499" t="s">
        <v>517</v>
      </c>
      <c r="C499">
        <v>6658</v>
      </c>
      <c r="D499" s="3">
        <v>510250.37</v>
      </c>
      <c r="E499" s="3" t="e">
        <f>VLOOKUP(A499,#REF!,4,FALSE)</f>
        <v>#REF!</v>
      </c>
      <c r="F499" s="3" t="e">
        <f t="shared" si="7"/>
        <v>#REF!</v>
      </c>
      <c r="G499" t="s">
        <v>516</v>
      </c>
    </row>
    <row r="500" spans="1:7" x14ac:dyDescent="0.25">
      <c r="A500" t="s">
        <v>518</v>
      </c>
      <c r="B500" t="s">
        <v>519</v>
      </c>
      <c r="C500">
        <v>13557</v>
      </c>
      <c r="D500" s="3">
        <v>2629423.9</v>
      </c>
      <c r="E500" s="3" t="e">
        <f>VLOOKUP(A500,#REF!,4,FALSE)</f>
        <v>#REF!</v>
      </c>
      <c r="F500" s="3" t="e">
        <f t="shared" si="7"/>
        <v>#REF!</v>
      </c>
      <c r="G500" t="s">
        <v>518</v>
      </c>
    </row>
    <row r="501" spans="1:7" x14ac:dyDescent="0.25">
      <c r="A501" t="s">
        <v>520</v>
      </c>
      <c r="B501" t="s">
        <v>521</v>
      </c>
      <c r="C501">
        <v>1182</v>
      </c>
      <c r="D501" s="3">
        <v>308966.42</v>
      </c>
      <c r="E501" s="3" t="e">
        <f>VLOOKUP(A501,#REF!,4,FALSE)</f>
        <v>#REF!</v>
      </c>
      <c r="F501" s="3" t="e">
        <f t="shared" si="7"/>
        <v>#REF!</v>
      </c>
      <c r="G501" t="s">
        <v>520</v>
      </c>
    </row>
    <row r="502" spans="1:7" x14ac:dyDescent="0.25">
      <c r="A502" t="s">
        <v>522</v>
      </c>
      <c r="B502" t="s">
        <v>523</v>
      </c>
      <c r="C502">
        <v>6530</v>
      </c>
      <c r="D502" s="3">
        <v>1059958.69</v>
      </c>
      <c r="E502" s="3" t="e">
        <f>VLOOKUP(A502,#REF!,4,FALSE)</f>
        <v>#REF!</v>
      </c>
      <c r="F502" s="3" t="e">
        <f t="shared" si="7"/>
        <v>#REF!</v>
      </c>
      <c r="G502" t="s">
        <v>522</v>
      </c>
    </row>
    <row r="503" spans="1:7" x14ac:dyDescent="0.25">
      <c r="A503" t="s">
        <v>524</v>
      </c>
      <c r="B503" t="s">
        <v>525</v>
      </c>
      <c r="C503">
        <v>11268</v>
      </c>
      <c r="D503" s="3">
        <v>1888244</v>
      </c>
      <c r="E503" s="3" t="e">
        <f>VLOOKUP(A503,#REF!,4,FALSE)</f>
        <v>#REF!</v>
      </c>
      <c r="F503" s="3" t="e">
        <f t="shared" si="7"/>
        <v>#REF!</v>
      </c>
      <c r="G503" t="s">
        <v>524</v>
      </c>
    </row>
    <row r="505" spans="1:7" x14ac:dyDescent="0.25">
      <c r="D505" s="3">
        <f>SUM(D2:D504)</f>
        <v>1633563199.7599995</v>
      </c>
      <c r="E505" s="3" t="e">
        <f>SUM(E2:E504)</f>
        <v>#REF!</v>
      </c>
    </row>
  </sheetData>
  <autoFilter ref="A1:F503"/>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A189" sqref="A189"/>
    </sheetView>
  </sheetViews>
  <sheetFormatPr defaultRowHeight="15" x14ac:dyDescent="0.25"/>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509"/>
  <sheetViews>
    <sheetView workbookViewId="0">
      <pane xSplit="1" ySplit="5" topLeftCell="B6" activePane="bottomRight" state="frozen"/>
      <selection pane="topRight" activeCell="B1" sqref="B1"/>
      <selection pane="bottomLeft" activeCell="A5" sqref="A5"/>
      <selection pane="bottomRight" activeCell="M8" sqref="M8"/>
    </sheetView>
  </sheetViews>
  <sheetFormatPr defaultColWidth="8.85546875" defaultRowHeight="15" x14ac:dyDescent="0.25"/>
  <cols>
    <col min="1" max="1" width="22" style="9" bestFit="1" customWidth="1"/>
    <col min="2" max="2" width="28.140625" style="9" customWidth="1"/>
    <col min="3" max="3" width="14.140625" style="13" bestFit="1" customWidth="1"/>
    <col min="4" max="4" width="17.42578125" style="14" bestFit="1" customWidth="1"/>
    <col min="5" max="5" width="9.7109375" style="9" bestFit="1" customWidth="1"/>
    <col min="6" max="6" width="6.42578125" style="16" bestFit="1" customWidth="1"/>
    <col min="7" max="7" width="0" style="9" hidden="1" customWidth="1"/>
    <col min="8" max="9" width="8.5703125" style="9" bestFit="1" customWidth="1"/>
    <col min="10" max="16384" width="8.85546875" style="9"/>
  </cols>
  <sheetData>
    <row r="1" spans="1:9" x14ac:dyDescent="0.25">
      <c r="A1" s="60" t="s">
        <v>2115</v>
      </c>
    </row>
    <row r="3" spans="1:9" x14ac:dyDescent="0.25">
      <c r="A3" s="29" t="s">
        <v>0</v>
      </c>
      <c r="E3" s="30"/>
      <c r="G3" s="30"/>
    </row>
    <row r="4" spans="1:9" ht="15.75" thickBot="1" x14ac:dyDescent="0.3">
      <c r="E4" s="30"/>
      <c r="G4" s="30"/>
    </row>
    <row r="5" spans="1:9" s="31" customFormat="1" ht="15.75" thickBot="1" x14ac:dyDescent="0.3">
      <c r="A5" s="41" t="s">
        <v>1</v>
      </c>
      <c r="B5" s="42" t="s">
        <v>2</v>
      </c>
      <c r="C5" s="43" t="s">
        <v>3</v>
      </c>
      <c r="D5" s="44" t="s">
        <v>4</v>
      </c>
      <c r="E5" s="50" t="s">
        <v>5</v>
      </c>
      <c r="F5" s="51" t="s">
        <v>6</v>
      </c>
      <c r="G5" s="50" t="s">
        <v>6</v>
      </c>
      <c r="H5" s="47" t="s">
        <v>1032</v>
      </c>
      <c r="I5" s="48" t="s">
        <v>1033</v>
      </c>
    </row>
    <row r="6" spans="1:9" x14ac:dyDescent="0.25">
      <c r="A6" s="9" t="s">
        <v>1577</v>
      </c>
      <c r="B6" s="9" t="s">
        <v>1073</v>
      </c>
      <c r="C6" s="13">
        <v>2</v>
      </c>
      <c r="D6" s="14">
        <v>-17.04</v>
      </c>
      <c r="E6" s="9" t="s">
        <v>1031</v>
      </c>
      <c r="F6" s="16">
        <v>0.8</v>
      </c>
      <c r="G6" s="9">
        <v>80</v>
      </c>
      <c r="H6" s="32">
        <f>C6*F6</f>
        <v>1.6</v>
      </c>
      <c r="I6" s="32">
        <f>C6-H6</f>
        <v>0.39999999999999991</v>
      </c>
    </row>
    <row r="7" spans="1:9" x14ac:dyDescent="0.25">
      <c r="A7" s="9" t="s">
        <v>1578</v>
      </c>
      <c r="B7" s="9" t="s">
        <v>1074</v>
      </c>
      <c r="C7" s="13">
        <v>9074</v>
      </c>
      <c r="D7" s="14">
        <v>-2715952.5</v>
      </c>
      <c r="E7" s="9" t="s">
        <v>1031</v>
      </c>
      <c r="F7" s="16">
        <v>0.8</v>
      </c>
      <c r="G7" s="9">
        <v>80</v>
      </c>
      <c r="H7" s="32">
        <f t="shared" ref="H7:H70" si="0">C7*F7</f>
        <v>7259.2000000000007</v>
      </c>
      <c r="I7" s="32">
        <f t="shared" ref="I7:I70" si="1">C7-H7</f>
        <v>1814.7999999999993</v>
      </c>
    </row>
    <row r="8" spans="1:9" x14ac:dyDescent="0.25">
      <c r="A8" s="9" t="s">
        <v>1579</v>
      </c>
      <c r="B8" s="9" t="s">
        <v>1075</v>
      </c>
      <c r="C8" s="13">
        <v>321</v>
      </c>
      <c r="D8" s="14">
        <v>-56182.369999999995</v>
      </c>
      <c r="E8" s="9" t="s">
        <v>1028</v>
      </c>
      <c r="F8" s="16">
        <v>0</v>
      </c>
      <c r="H8" s="32">
        <f t="shared" si="0"/>
        <v>0</v>
      </c>
      <c r="I8" s="32">
        <f t="shared" si="1"/>
        <v>321</v>
      </c>
    </row>
    <row r="9" spans="1:9" x14ac:dyDescent="0.25">
      <c r="A9" s="9" t="s">
        <v>1580</v>
      </c>
      <c r="B9" s="9" t="s">
        <v>1076</v>
      </c>
      <c r="C9" s="13">
        <v>14187</v>
      </c>
      <c r="D9" s="14">
        <v>-7790559.5999999996</v>
      </c>
      <c r="E9" s="9" t="s">
        <v>1028</v>
      </c>
      <c r="F9" s="16">
        <v>0</v>
      </c>
      <c r="G9" s="9">
        <v>0</v>
      </c>
      <c r="H9" s="32">
        <f t="shared" si="0"/>
        <v>0</v>
      </c>
      <c r="I9" s="32">
        <f t="shared" si="1"/>
        <v>14187</v>
      </c>
    </row>
    <row r="10" spans="1:9" x14ac:dyDescent="0.25">
      <c r="A10" s="9" t="s">
        <v>1581</v>
      </c>
      <c r="B10" s="9" t="s">
        <v>1077</v>
      </c>
      <c r="C10" s="13">
        <v>3125</v>
      </c>
      <c r="D10" s="14">
        <v>-1004333.4199999999</v>
      </c>
      <c r="E10" s="9" t="s">
        <v>1028</v>
      </c>
      <c r="F10" s="16">
        <v>0</v>
      </c>
      <c r="G10" s="9">
        <v>0</v>
      </c>
      <c r="H10" s="32">
        <f t="shared" si="0"/>
        <v>0</v>
      </c>
      <c r="I10" s="32">
        <f t="shared" si="1"/>
        <v>3125</v>
      </c>
    </row>
    <row r="11" spans="1:9" x14ac:dyDescent="0.25">
      <c r="A11" s="9" t="s">
        <v>1582</v>
      </c>
      <c r="B11" s="9" t="s">
        <v>1078</v>
      </c>
      <c r="C11" s="13">
        <v>2844</v>
      </c>
      <c r="D11" s="14">
        <v>-2367572.2800000003</v>
      </c>
      <c r="E11" s="9" t="s">
        <v>1028</v>
      </c>
      <c r="F11" s="16">
        <v>0</v>
      </c>
      <c r="G11" s="9">
        <v>0</v>
      </c>
      <c r="H11" s="32">
        <f t="shared" si="0"/>
        <v>0</v>
      </c>
      <c r="I11" s="32">
        <f t="shared" si="1"/>
        <v>2844</v>
      </c>
    </row>
    <row r="12" spans="1:9" x14ac:dyDescent="0.25">
      <c r="A12" s="9" t="s">
        <v>1583</v>
      </c>
      <c r="B12" s="9" t="s">
        <v>1079</v>
      </c>
      <c r="C12" s="13">
        <v>51</v>
      </c>
      <c r="D12" s="14">
        <v>-11490.18</v>
      </c>
      <c r="E12" s="9" t="s">
        <v>1031</v>
      </c>
      <c r="F12" s="16">
        <v>0.5</v>
      </c>
      <c r="G12" s="9">
        <v>50</v>
      </c>
      <c r="H12" s="32">
        <f t="shared" si="0"/>
        <v>25.5</v>
      </c>
      <c r="I12" s="32">
        <f t="shared" si="1"/>
        <v>25.5</v>
      </c>
    </row>
    <row r="13" spans="1:9" x14ac:dyDescent="0.25">
      <c r="A13" s="9" t="s">
        <v>1584</v>
      </c>
      <c r="B13" s="9" t="s">
        <v>1080</v>
      </c>
      <c r="C13" s="13">
        <v>163</v>
      </c>
      <c r="D13" s="14">
        <v>-351211.14</v>
      </c>
      <c r="E13" s="9" t="s">
        <v>1031</v>
      </c>
      <c r="F13" s="16">
        <f t="shared" ref="F13:G21" si="2">$F$12</f>
        <v>0.5</v>
      </c>
      <c r="G13" s="9">
        <f t="shared" si="2"/>
        <v>0.5</v>
      </c>
      <c r="H13" s="32">
        <f t="shared" si="0"/>
        <v>81.5</v>
      </c>
      <c r="I13" s="32">
        <f t="shared" si="1"/>
        <v>81.5</v>
      </c>
    </row>
    <row r="14" spans="1:9" x14ac:dyDescent="0.25">
      <c r="A14" s="9" t="s">
        <v>1585</v>
      </c>
      <c r="B14" s="9" t="s">
        <v>1081</v>
      </c>
      <c r="C14" s="13">
        <v>7922</v>
      </c>
      <c r="D14" s="14">
        <v>-14219442.49</v>
      </c>
      <c r="E14" s="9" t="s">
        <v>1031</v>
      </c>
      <c r="F14" s="16">
        <f t="shared" si="2"/>
        <v>0.5</v>
      </c>
      <c r="G14" s="9">
        <f t="shared" si="2"/>
        <v>0.5</v>
      </c>
      <c r="H14" s="32">
        <f t="shared" si="0"/>
        <v>3961</v>
      </c>
      <c r="I14" s="32">
        <f t="shared" si="1"/>
        <v>3961</v>
      </c>
    </row>
    <row r="15" spans="1:9" x14ac:dyDescent="0.25">
      <c r="A15" s="9" t="s">
        <v>1586</v>
      </c>
      <c r="B15" s="9" t="s">
        <v>1082</v>
      </c>
      <c r="C15" s="13">
        <v>67</v>
      </c>
      <c r="D15" s="14">
        <v>-34604.090000000004</v>
      </c>
      <c r="E15" s="9" t="s">
        <v>1031</v>
      </c>
      <c r="F15" s="16">
        <f t="shared" si="2"/>
        <v>0.5</v>
      </c>
      <c r="G15" s="9">
        <f t="shared" si="2"/>
        <v>0.5</v>
      </c>
      <c r="H15" s="32">
        <f t="shared" si="0"/>
        <v>33.5</v>
      </c>
      <c r="I15" s="32">
        <f t="shared" si="1"/>
        <v>33.5</v>
      </c>
    </row>
    <row r="16" spans="1:9" x14ac:dyDescent="0.25">
      <c r="A16" s="9" t="s">
        <v>1587</v>
      </c>
      <c r="B16" s="9" t="s">
        <v>1083</v>
      </c>
      <c r="C16" s="13">
        <v>1734</v>
      </c>
      <c r="D16" s="14">
        <v>-429431.67000000004</v>
      </c>
      <c r="E16" s="9" t="s">
        <v>1031</v>
      </c>
      <c r="F16" s="16">
        <f t="shared" si="2"/>
        <v>0.5</v>
      </c>
      <c r="G16" s="9">
        <f t="shared" si="2"/>
        <v>0.5</v>
      </c>
      <c r="H16" s="32">
        <f t="shared" si="0"/>
        <v>867</v>
      </c>
      <c r="I16" s="32">
        <f t="shared" si="1"/>
        <v>867</v>
      </c>
    </row>
    <row r="17" spans="1:9" x14ac:dyDescent="0.25">
      <c r="A17" s="9" t="s">
        <v>1588</v>
      </c>
      <c r="B17" s="9" t="s">
        <v>1084</v>
      </c>
      <c r="C17" s="13">
        <v>1097</v>
      </c>
      <c r="D17" s="14">
        <v>-1415881.7999999998</v>
      </c>
      <c r="E17" s="9" t="s">
        <v>1031</v>
      </c>
      <c r="F17" s="16">
        <f t="shared" si="2"/>
        <v>0.5</v>
      </c>
      <c r="G17" s="9">
        <f t="shared" si="2"/>
        <v>0.5</v>
      </c>
      <c r="H17" s="32">
        <f t="shared" si="0"/>
        <v>548.5</v>
      </c>
      <c r="I17" s="32">
        <f t="shared" si="1"/>
        <v>548.5</v>
      </c>
    </row>
    <row r="18" spans="1:9" x14ac:dyDescent="0.25">
      <c r="A18" s="9" t="s">
        <v>1589</v>
      </c>
      <c r="B18" s="9" t="s">
        <v>1085</v>
      </c>
      <c r="C18" s="13">
        <v>3951</v>
      </c>
      <c r="D18" s="14">
        <v>-6004996.6500000004</v>
      </c>
      <c r="E18" s="9" t="s">
        <v>1031</v>
      </c>
      <c r="F18" s="16">
        <f t="shared" si="2"/>
        <v>0.5</v>
      </c>
      <c r="G18" s="9">
        <f t="shared" si="2"/>
        <v>0.5</v>
      </c>
      <c r="H18" s="32">
        <f t="shared" si="0"/>
        <v>1975.5</v>
      </c>
      <c r="I18" s="32">
        <f t="shared" si="1"/>
        <v>1975.5</v>
      </c>
    </row>
    <row r="19" spans="1:9" x14ac:dyDescent="0.25">
      <c r="A19" s="9" t="s">
        <v>1590</v>
      </c>
      <c r="B19" s="9" t="s">
        <v>1086</v>
      </c>
      <c r="C19" s="13">
        <v>58</v>
      </c>
      <c r="D19" s="14">
        <v>-57690.479999999996</v>
      </c>
      <c r="E19" s="9" t="s">
        <v>1031</v>
      </c>
      <c r="F19" s="16">
        <f t="shared" si="2"/>
        <v>0.5</v>
      </c>
      <c r="G19" s="9">
        <f t="shared" si="2"/>
        <v>0.5</v>
      </c>
      <c r="H19" s="32">
        <f t="shared" si="0"/>
        <v>29</v>
      </c>
      <c r="I19" s="32">
        <f t="shared" si="1"/>
        <v>29</v>
      </c>
    </row>
    <row r="20" spans="1:9" x14ac:dyDescent="0.25">
      <c r="A20" s="9" t="s">
        <v>1591</v>
      </c>
      <c r="B20" s="9" t="s">
        <v>1087</v>
      </c>
      <c r="C20" s="13">
        <v>1190</v>
      </c>
      <c r="D20" s="14">
        <v>-2096358.13</v>
      </c>
      <c r="E20" s="9" t="s">
        <v>1031</v>
      </c>
      <c r="F20" s="16">
        <f t="shared" si="2"/>
        <v>0.5</v>
      </c>
      <c r="G20" s="9">
        <f t="shared" si="2"/>
        <v>0.5</v>
      </c>
      <c r="H20" s="32">
        <f t="shared" si="0"/>
        <v>595</v>
      </c>
      <c r="I20" s="32">
        <f t="shared" si="1"/>
        <v>595</v>
      </c>
    </row>
    <row r="21" spans="1:9" x14ac:dyDescent="0.25">
      <c r="A21" s="9" t="s">
        <v>1592</v>
      </c>
      <c r="B21" s="9" t="s">
        <v>1088</v>
      </c>
      <c r="C21" s="13">
        <v>2018</v>
      </c>
      <c r="D21" s="14">
        <v>-2923872.82</v>
      </c>
      <c r="E21" s="9" t="s">
        <v>1031</v>
      </c>
      <c r="F21" s="16">
        <f t="shared" si="2"/>
        <v>0.5</v>
      </c>
      <c r="G21" s="9">
        <f t="shared" si="2"/>
        <v>0.5</v>
      </c>
      <c r="H21" s="32">
        <f t="shared" si="0"/>
        <v>1009</v>
      </c>
      <c r="I21" s="32">
        <f t="shared" si="1"/>
        <v>1009</v>
      </c>
    </row>
    <row r="22" spans="1:9" x14ac:dyDescent="0.25">
      <c r="A22" s="9" t="s">
        <v>1593</v>
      </c>
      <c r="B22" s="9" t="s">
        <v>1089</v>
      </c>
      <c r="C22" s="13">
        <v>67</v>
      </c>
      <c r="D22" s="14">
        <v>-17381.120000000003</v>
      </c>
      <c r="E22" s="9" t="s">
        <v>1028</v>
      </c>
      <c r="F22" s="16">
        <v>0</v>
      </c>
      <c r="H22" s="32">
        <f t="shared" si="0"/>
        <v>0</v>
      </c>
      <c r="I22" s="32">
        <f t="shared" si="1"/>
        <v>67</v>
      </c>
    </row>
    <row r="23" spans="1:9" x14ac:dyDescent="0.25">
      <c r="A23" s="9" t="s">
        <v>1594</v>
      </c>
      <c r="B23" s="9" t="s">
        <v>1090</v>
      </c>
      <c r="C23" s="13">
        <v>43</v>
      </c>
      <c r="D23" s="14">
        <v>-5805.4400000000005</v>
      </c>
      <c r="E23" s="9" t="s">
        <v>1028</v>
      </c>
      <c r="F23" s="16">
        <v>0</v>
      </c>
      <c r="H23" s="32">
        <f t="shared" si="0"/>
        <v>0</v>
      </c>
      <c r="I23" s="32">
        <f t="shared" si="1"/>
        <v>43</v>
      </c>
    </row>
    <row r="24" spans="1:9" x14ac:dyDescent="0.25">
      <c r="A24" s="9" t="s">
        <v>1595</v>
      </c>
      <c r="B24" s="9" t="s">
        <v>1091</v>
      </c>
      <c r="C24" s="13">
        <v>4</v>
      </c>
      <c r="D24" s="14">
        <v>-1067.1300000000001</v>
      </c>
      <c r="E24" s="9" t="s">
        <v>1028</v>
      </c>
      <c r="F24" s="16">
        <v>0</v>
      </c>
      <c r="H24" s="32">
        <f t="shared" si="0"/>
        <v>0</v>
      </c>
      <c r="I24" s="32">
        <f t="shared" si="1"/>
        <v>4</v>
      </c>
    </row>
    <row r="25" spans="1:9" x14ac:dyDescent="0.25">
      <c r="A25" s="9" t="s">
        <v>1596</v>
      </c>
      <c r="B25" s="9" t="s">
        <v>1092</v>
      </c>
      <c r="C25" s="13">
        <v>7</v>
      </c>
      <c r="D25" s="14">
        <v>-3342.02</v>
      </c>
      <c r="E25" s="9" t="s">
        <v>1028</v>
      </c>
      <c r="F25" s="16">
        <v>0</v>
      </c>
      <c r="G25" s="9">
        <v>0</v>
      </c>
      <c r="H25" s="32">
        <f t="shared" si="0"/>
        <v>0</v>
      </c>
      <c r="I25" s="32">
        <f t="shared" si="1"/>
        <v>7</v>
      </c>
    </row>
    <row r="26" spans="1:9" x14ac:dyDescent="0.25">
      <c r="A26" s="9" t="s">
        <v>1597</v>
      </c>
      <c r="B26" s="9" t="s">
        <v>1093</v>
      </c>
      <c r="C26" s="13">
        <v>45</v>
      </c>
      <c r="D26" s="14">
        <v>-13301.28</v>
      </c>
      <c r="E26" s="9" t="s">
        <v>1028</v>
      </c>
      <c r="F26" s="16">
        <v>0</v>
      </c>
      <c r="H26" s="32">
        <f t="shared" si="0"/>
        <v>0</v>
      </c>
      <c r="I26" s="32">
        <f t="shared" si="1"/>
        <v>45</v>
      </c>
    </row>
    <row r="27" spans="1:9" x14ac:dyDescent="0.25">
      <c r="A27" s="9" t="s">
        <v>1598</v>
      </c>
      <c r="B27" s="9" t="s">
        <v>1094</v>
      </c>
      <c r="C27" s="13">
        <v>4279</v>
      </c>
      <c r="D27" s="14">
        <v>38442.15</v>
      </c>
      <c r="E27" s="9" t="s">
        <v>1028</v>
      </c>
      <c r="F27" s="16">
        <v>0</v>
      </c>
      <c r="G27" s="9">
        <v>0</v>
      </c>
      <c r="H27" s="32">
        <f t="shared" si="0"/>
        <v>0</v>
      </c>
      <c r="I27" s="32">
        <f t="shared" si="1"/>
        <v>4279</v>
      </c>
    </row>
    <row r="28" spans="1:9" x14ac:dyDescent="0.25">
      <c r="A28" s="9" t="s">
        <v>1599</v>
      </c>
      <c r="B28" s="9" t="s">
        <v>1095</v>
      </c>
      <c r="C28" s="13">
        <v>5</v>
      </c>
      <c r="D28" s="14">
        <v>-207.76</v>
      </c>
      <c r="E28" s="9" t="s">
        <v>1028</v>
      </c>
      <c r="F28" s="16">
        <v>0</v>
      </c>
      <c r="G28" s="9">
        <v>0</v>
      </c>
      <c r="H28" s="32">
        <f t="shared" si="0"/>
        <v>0</v>
      </c>
      <c r="I28" s="32">
        <f t="shared" si="1"/>
        <v>5</v>
      </c>
    </row>
    <row r="29" spans="1:9" x14ac:dyDescent="0.25">
      <c r="A29" s="9" t="s">
        <v>1600</v>
      </c>
      <c r="B29" s="9" t="s">
        <v>1096</v>
      </c>
      <c r="C29" s="13">
        <v>2</v>
      </c>
      <c r="D29" s="14">
        <v>0</v>
      </c>
      <c r="E29" s="9" t="s">
        <v>1028</v>
      </c>
      <c r="F29" s="16">
        <v>0</v>
      </c>
      <c r="H29" s="32">
        <f t="shared" si="0"/>
        <v>0</v>
      </c>
      <c r="I29" s="32">
        <f t="shared" si="1"/>
        <v>2</v>
      </c>
    </row>
    <row r="30" spans="1:9" x14ac:dyDescent="0.25">
      <c r="A30" s="9" t="s">
        <v>1601</v>
      </c>
      <c r="B30" s="9" t="s">
        <v>1097</v>
      </c>
      <c r="C30" s="13">
        <v>3</v>
      </c>
      <c r="D30" s="14">
        <v>-459.95</v>
      </c>
      <c r="E30" s="9" t="s">
        <v>1028</v>
      </c>
      <c r="F30" s="16">
        <v>0</v>
      </c>
      <c r="H30" s="32">
        <f t="shared" si="0"/>
        <v>0</v>
      </c>
      <c r="I30" s="32">
        <f t="shared" si="1"/>
        <v>3</v>
      </c>
    </row>
    <row r="31" spans="1:9" x14ac:dyDescent="0.25">
      <c r="A31" s="9" t="s">
        <v>1602</v>
      </c>
      <c r="B31" s="9" t="s">
        <v>1098</v>
      </c>
      <c r="C31" s="13">
        <v>4</v>
      </c>
      <c r="D31" s="14">
        <v>-1247.93</v>
      </c>
      <c r="E31" s="9" t="s">
        <v>1028</v>
      </c>
      <c r="F31" s="16">
        <v>0</v>
      </c>
      <c r="H31" s="32">
        <f t="shared" si="0"/>
        <v>0</v>
      </c>
      <c r="I31" s="32">
        <f t="shared" si="1"/>
        <v>4</v>
      </c>
    </row>
    <row r="32" spans="1:9" x14ac:dyDescent="0.25">
      <c r="A32" s="9" t="s">
        <v>1603</v>
      </c>
      <c r="B32" s="9" t="s">
        <v>1099</v>
      </c>
      <c r="C32" s="13">
        <v>179</v>
      </c>
      <c r="D32" s="14">
        <v>-44565.479999999996</v>
      </c>
      <c r="E32" s="9" t="s">
        <v>1031</v>
      </c>
      <c r="F32" s="16">
        <v>0.7</v>
      </c>
      <c r="G32" s="9">
        <v>70</v>
      </c>
      <c r="H32" s="32">
        <f t="shared" si="0"/>
        <v>125.3</v>
      </c>
      <c r="I32" s="32">
        <f t="shared" si="1"/>
        <v>53.7</v>
      </c>
    </row>
    <row r="33" spans="1:9" x14ac:dyDescent="0.25">
      <c r="A33" s="9" t="s">
        <v>1604</v>
      </c>
      <c r="B33" s="9" t="s">
        <v>1100</v>
      </c>
      <c r="C33" s="13">
        <v>5</v>
      </c>
      <c r="D33" s="14">
        <v>-3020.31</v>
      </c>
      <c r="E33" s="9" t="s">
        <v>1031</v>
      </c>
      <c r="F33" s="16">
        <v>0.7</v>
      </c>
      <c r="G33" s="9">
        <v>70</v>
      </c>
      <c r="H33" s="32">
        <f t="shared" si="0"/>
        <v>3.5</v>
      </c>
      <c r="I33" s="32">
        <f t="shared" si="1"/>
        <v>1.5</v>
      </c>
    </row>
    <row r="34" spans="1:9" x14ac:dyDescent="0.25">
      <c r="A34" s="9" t="s">
        <v>1605</v>
      </c>
      <c r="B34" s="9" t="s">
        <v>1101</v>
      </c>
      <c r="C34" s="13">
        <v>1</v>
      </c>
      <c r="D34" s="14">
        <v>-597.27</v>
      </c>
      <c r="E34" s="9" t="s">
        <v>1031</v>
      </c>
      <c r="F34" s="16">
        <v>0.7</v>
      </c>
      <c r="G34" s="9">
        <v>70</v>
      </c>
      <c r="H34" s="32">
        <f t="shared" si="0"/>
        <v>0.7</v>
      </c>
      <c r="I34" s="32">
        <f t="shared" si="1"/>
        <v>0.30000000000000004</v>
      </c>
    </row>
    <row r="35" spans="1:9" x14ac:dyDescent="0.25">
      <c r="A35" s="9" t="s">
        <v>1606</v>
      </c>
      <c r="B35" s="9" t="s">
        <v>1102</v>
      </c>
      <c r="C35" s="13">
        <v>7</v>
      </c>
      <c r="D35" s="14">
        <v>-1076.8900000000001</v>
      </c>
      <c r="E35" s="9" t="s">
        <v>1031</v>
      </c>
      <c r="F35" s="16">
        <v>0.7</v>
      </c>
      <c r="G35" s="9">
        <v>70</v>
      </c>
      <c r="H35" s="32">
        <f t="shared" si="0"/>
        <v>4.8999999999999995</v>
      </c>
      <c r="I35" s="32">
        <f t="shared" si="1"/>
        <v>2.1000000000000005</v>
      </c>
    </row>
    <row r="36" spans="1:9" x14ac:dyDescent="0.25">
      <c r="A36" s="9" t="s">
        <v>1607</v>
      </c>
      <c r="B36" s="9" t="s">
        <v>1103</v>
      </c>
      <c r="C36" s="13">
        <v>18</v>
      </c>
      <c r="D36" s="14">
        <v>-21769.39</v>
      </c>
      <c r="E36" s="9" t="s">
        <v>1031</v>
      </c>
      <c r="F36" s="16">
        <v>0.7</v>
      </c>
      <c r="G36" s="9">
        <v>70</v>
      </c>
      <c r="H36" s="32">
        <f t="shared" si="0"/>
        <v>12.6</v>
      </c>
      <c r="I36" s="32">
        <f t="shared" si="1"/>
        <v>5.4</v>
      </c>
    </row>
    <row r="37" spans="1:9" x14ac:dyDescent="0.25">
      <c r="A37" s="9" t="s">
        <v>1608</v>
      </c>
      <c r="B37" s="9" t="s">
        <v>1104</v>
      </c>
      <c r="C37" s="13">
        <v>79</v>
      </c>
      <c r="D37" s="14">
        <v>-25266.69</v>
      </c>
      <c r="E37" s="9" t="s">
        <v>1028</v>
      </c>
      <c r="F37" s="16">
        <v>0</v>
      </c>
      <c r="H37" s="32">
        <f t="shared" si="0"/>
        <v>0</v>
      </c>
      <c r="I37" s="32">
        <f t="shared" si="1"/>
        <v>79</v>
      </c>
    </row>
    <row r="38" spans="1:9" x14ac:dyDescent="0.25">
      <c r="A38" s="9" t="s">
        <v>1609</v>
      </c>
      <c r="B38" s="9" t="s">
        <v>1105</v>
      </c>
      <c r="C38" s="13">
        <v>390</v>
      </c>
      <c r="D38" s="14">
        <v>-56984.46</v>
      </c>
      <c r="E38" s="9" t="s">
        <v>1028</v>
      </c>
      <c r="F38" s="16">
        <v>0</v>
      </c>
      <c r="G38" s="9">
        <v>0</v>
      </c>
      <c r="H38" s="32">
        <f t="shared" si="0"/>
        <v>0</v>
      </c>
      <c r="I38" s="32">
        <f t="shared" si="1"/>
        <v>390</v>
      </c>
    </row>
    <row r="39" spans="1:9" x14ac:dyDescent="0.25">
      <c r="A39" s="9" t="s">
        <v>1610</v>
      </c>
      <c r="B39" s="9" t="s">
        <v>1106</v>
      </c>
      <c r="C39" s="13">
        <v>9</v>
      </c>
      <c r="D39" s="14">
        <v>-60903.58</v>
      </c>
      <c r="E39" s="9" t="s">
        <v>1028</v>
      </c>
      <c r="F39" s="16">
        <v>0</v>
      </c>
      <c r="G39" s="9">
        <v>0</v>
      </c>
      <c r="H39" s="32">
        <f t="shared" si="0"/>
        <v>0</v>
      </c>
      <c r="I39" s="32">
        <f t="shared" si="1"/>
        <v>9</v>
      </c>
    </row>
    <row r="40" spans="1:9" x14ac:dyDescent="0.25">
      <c r="A40" s="9" t="s">
        <v>1611</v>
      </c>
      <c r="B40" s="9" t="s">
        <v>1107</v>
      </c>
      <c r="C40" s="13">
        <v>1</v>
      </c>
      <c r="D40" s="14">
        <v>-27.21</v>
      </c>
      <c r="E40" s="9" t="s">
        <v>1028</v>
      </c>
      <c r="F40" s="16">
        <v>0</v>
      </c>
      <c r="G40" s="9">
        <v>0</v>
      </c>
      <c r="H40" s="32">
        <f t="shared" si="0"/>
        <v>0</v>
      </c>
      <c r="I40" s="32">
        <f t="shared" si="1"/>
        <v>1</v>
      </c>
    </row>
    <row r="41" spans="1:9" x14ac:dyDescent="0.25">
      <c r="A41" s="9" t="s">
        <v>1612</v>
      </c>
      <c r="B41" s="9" t="s">
        <v>1108</v>
      </c>
      <c r="C41" s="13">
        <v>211</v>
      </c>
      <c r="D41" s="14">
        <v>-72074.790000000008</v>
      </c>
      <c r="E41" s="9" t="s">
        <v>1028</v>
      </c>
      <c r="F41" s="16">
        <v>0</v>
      </c>
      <c r="G41" s="9">
        <v>0</v>
      </c>
      <c r="H41" s="32">
        <f t="shared" si="0"/>
        <v>0</v>
      </c>
      <c r="I41" s="32">
        <f t="shared" si="1"/>
        <v>211</v>
      </c>
    </row>
    <row r="42" spans="1:9" x14ac:dyDescent="0.25">
      <c r="A42" s="9" t="s">
        <v>1613</v>
      </c>
      <c r="B42" s="9" t="s">
        <v>1109</v>
      </c>
      <c r="C42" s="13">
        <v>16</v>
      </c>
      <c r="D42" s="14">
        <v>-66654.399999999994</v>
      </c>
      <c r="E42" s="9" t="s">
        <v>1028</v>
      </c>
      <c r="F42" s="16">
        <v>0</v>
      </c>
      <c r="G42" s="9">
        <v>0</v>
      </c>
      <c r="H42" s="32">
        <f t="shared" si="0"/>
        <v>0</v>
      </c>
      <c r="I42" s="32">
        <f t="shared" si="1"/>
        <v>16</v>
      </c>
    </row>
    <row r="43" spans="1:9" x14ac:dyDescent="0.25">
      <c r="A43" s="9" t="s">
        <v>1614</v>
      </c>
      <c r="B43" s="9" t="s">
        <v>1110</v>
      </c>
      <c r="C43" s="13">
        <v>9</v>
      </c>
      <c r="D43" s="14">
        <v>-11730.94</v>
      </c>
      <c r="E43" s="9" t="s">
        <v>1028</v>
      </c>
      <c r="F43" s="16">
        <v>0</v>
      </c>
      <c r="G43" s="9">
        <v>0</v>
      </c>
      <c r="H43" s="32">
        <f t="shared" si="0"/>
        <v>0</v>
      </c>
      <c r="I43" s="32">
        <f t="shared" si="1"/>
        <v>9</v>
      </c>
    </row>
    <row r="44" spans="1:9" x14ac:dyDescent="0.25">
      <c r="A44" s="9" t="s">
        <v>1615</v>
      </c>
      <c r="B44" s="9" t="s">
        <v>1111</v>
      </c>
      <c r="C44" s="13">
        <v>1</v>
      </c>
      <c r="D44" s="14">
        <v>-137.38</v>
      </c>
      <c r="E44" s="9" t="s">
        <v>1028</v>
      </c>
      <c r="F44" s="16">
        <v>0</v>
      </c>
      <c r="G44" s="9">
        <v>0</v>
      </c>
      <c r="H44" s="32">
        <f t="shared" si="0"/>
        <v>0</v>
      </c>
      <c r="I44" s="32">
        <f t="shared" si="1"/>
        <v>1</v>
      </c>
    </row>
    <row r="45" spans="1:9" x14ac:dyDescent="0.25">
      <c r="A45" s="9" t="s">
        <v>1616</v>
      </c>
      <c r="B45" s="9" t="s">
        <v>1112</v>
      </c>
      <c r="C45" s="13">
        <v>8</v>
      </c>
      <c r="D45" s="14">
        <v>-11388.69</v>
      </c>
      <c r="E45" s="9" t="s">
        <v>1028</v>
      </c>
      <c r="F45" s="16">
        <v>0</v>
      </c>
      <c r="G45" s="9">
        <v>0</v>
      </c>
      <c r="H45" s="32">
        <f t="shared" si="0"/>
        <v>0</v>
      </c>
      <c r="I45" s="32">
        <f t="shared" si="1"/>
        <v>8</v>
      </c>
    </row>
    <row r="46" spans="1:9" x14ac:dyDescent="0.25">
      <c r="A46" s="9" t="s">
        <v>1617</v>
      </c>
      <c r="B46" s="9" t="s">
        <v>1113</v>
      </c>
      <c r="C46" s="13">
        <v>4</v>
      </c>
      <c r="D46" s="14">
        <v>-18313.759999999998</v>
      </c>
      <c r="E46" s="9" t="s">
        <v>1028</v>
      </c>
      <c r="F46" s="16">
        <v>0</v>
      </c>
      <c r="G46" s="9">
        <v>0</v>
      </c>
      <c r="H46" s="32">
        <f t="shared" si="0"/>
        <v>0</v>
      </c>
      <c r="I46" s="32">
        <f t="shared" si="1"/>
        <v>4</v>
      </c>
    </row>
    <row r="47" spans="1:9" x14ac:dyDescent="0.25">
      <c r="A47" s="9" t="s">
        <v>1618</v>
      </c>
      <c r="B47" s="9" t="s">
        <v>1114</v>
      </c>
      <c r="C47" s="13">
        <v>13316</v>
      </c>
      <c r="D47" s="14">
        <v>-3756863.12</v>
      </c>
      <c r="E47" s="9" t="s">
        <v>1031</v>
      </c>
      <c r="F47" s="16">
        <v>0.8</v>
      </c>
      <c r="G47" s="9">
        <v>80</v>
      </c>
      <c r="H47" s="32">
        <f t="shared" si="0"/>
        <v>10652.800000000001</v>
      </c>
      <c r="I47" s="32">
        <f t="shared" si="1"/>
        <v>2663.1999999999989</v>
      </c>
    </row>
    <row r="48" spans="1:9" x14ac:dyDescent="0.25">
      <c r="A48" s="9" t="s">
        <v>1619</v>
      </c>
      <c r="B48" s="9" t="s">
        <v>1115</v>
      </c>
      <c r="C48" s="13">
        <v>568</v>
      </c>
      <c r="D48" s="14">
        <v>-60943.83</v>
      </c>
      <c r="E48" s="9" t="s">
        <v>1031</v>
      </c>
      <c r="F48" s="16">
        <v>0.8</v>
      </c>
      <c r="G48" s="9">
        <v>80</v>
      </c>
      <c r="H48" s="32">
        <f t="shared" si="0"/>
        <v>454.40000000000003</v>
      </c>
      <c r="I48" s="32">
        <f t="shared" si="1"/>
        <v>113.59999999999997</v>
      </c>
    </row>
    <row r="49" spans="1:9" x14ac:dyDescent="0.25">
      <c r="A49" s="9" t="s">
        <v>1620</v>
      </c>
      <c r="B49" s="9" t="s">
        <v>1116</v>
      </c>
      <c r="C49" s="13">
        <v>536</v>
      </c>
      <c r="D49" s="14">
        <v>-121312.23999999999</v>
      </c>
      <c r="E49" s="9" t="s">
        <v>1031</v>
      </c>
      <c r="F49" s="16">
        <v>0.8</v>
      </c>
      <c r="G49" s="9">
        <v>80</v>
      </c>
      <c r="H49" s="32">
        <f t="shared" si="0"/>
        <v>428.8</v>
      </c>
      <c r="I49" s="32">
        <f t="shared" si="1"/>
        <v>107.19999999999999</v>
      </c>
    </row>
    <row r="50" spans="1:9" x14ac:dyDescent="0.25">
      <c r="A50" s="9" t="s">
        <v>1621</v>
      </c>
      <c r="B50" s="9" t="s">
        <v>1117</v>
      </c>
      <c r="C50" s="13">
        <v>10</v>
      </c>
      <c r="D50" s="14">
        <v>-390.82</v>
      </c>
      <c r="E50" s="9" t="s">
        <v>1031</v>
      </c>
      <c r="F50" s="16">
        <v>0.8</v>
      </c>
      <c r="G50" s="9">
        <v>80</v>
      </c>
      <c r="H50" s="32">
        <f t="shared" si="0"/>
        <v>8</v>
      </c>
      <c r="I50" s="32">
        <f t="shared" si="1"/>
        <v>2</v>
      </c>
    </row>
    <row r="51" spans="1:9" x14ac:dyDescent="0.25">
      <c r="A51" s="9" t="s">
        <v>1622</v>
      </c>
      <c r="B51" s="9" t="s">
        <v>1118</v>
      </c>
      <c r="C51" s="13">
        <v>7</v>
      </c>
      <c r="D51" s="14">
        <v>-9568.49</v>
      </c>
      <c r="E51" s="9" t="s">
        <v>1031</v>
      </c>
      <c r="F51" s="16">
        <v>0.8</v>
      </c>
      <c r="G51" s="9">
        <v>80</v>
      </c>
      <c r="H51" s="32">
        <f t="shared" si="0"/>
        <v>5.6000000000000005</v>
      </c>
      <c r="I51" s="32">
        <f t="shared" si="1"/>
        <v>1.3999999999999995</v>
      </c>
    </row>
    <row r="52" spans="1:9" x14ac:dyDescent="0.25">
      <c r="A52" s="9" t="s">
        <v>1623</v>
      </c>
      <c r="B52" s="9" t="s">
        <v>1119</v>
      </c>
      <c r="C52" s="13">
        <v>7064</v>
      </c>
      <c r="D52" s="14">
        <v>-27421178.200000003</v>
      </c>
      <c r="E52" s="9" t="s">
        <v>1031</v>
      </c>
      <c r="F52" s="16">
        <v>0.8</v>
      </c>
      <c r="G52" s="9">
        <v>80</v>
      </c>
      <c r="H52" s="32">
        <f t="shared" si="0"/>
        <v>5651.2000000000007</v>
      </c>
      <c r="I52" s="32">
        <f t="shared" si="1"/>
        <v>1412.7999999999993</v>
      </c>
    </row>
    <row r="53" spans="1:9" x14ac:dyDescent="0.25">
      <c r="A53" s="9" t="s">
        <v>1624</v>
      </c>
      <c r="B53" s="9" t="s">
        <v>1120</v>
      </c>
      <c r="C53" s="13">
        <v>83</v>
      </c>
      <c r="D53" s="14">
        <v>-128531.75</v>
      </c>
      <c r="E53" s="9" t="s">
        <v>1031</v>
      </c>
      <c r="F53" s="16">
        <v>0.8</v>
      </c>
      <c r="G53" s="9">
        <v>80</v>
      </c>
      <c r="H53" s="32">
        <f t="shared" si="0"/>
        <v>66.400000000000006</v>
      </c>
      <c r="I53" s="32">
        <f t="shared" si="1"/>
        <v>16.599999999999994</v>
      </c>
    </row>
    <row r="54" spans="1:9" x14ac:dyDescent="0.25">
      <c r="A54" s="9" t="s">
        <v>1625</v>
      </c>
      <c r="B54" s="9" t="s">
        <v>1121</v>
      </c>
      <c r="C54" s="13">
        <v>164</v>
      </c>
      <c r="D54" s="14">
        <v>-436856.75</v>
      </c>
      <c r="E54" s="9" t="s">
        <v>1031</v>
      </c>
      <c r="F54" s="16">
        <v>0.8</v>
      </c>
      <c r="G54" s="9">
        <v>80</v>
      </c>
      <c r="H54" s="32">
        <f t="shared" si="0"/>
        <v>131.20000000000002</v>
      </c>
      <c r="I54" s="32">
        <f t="shared" si="1"/>
        <v>32.799999999999983</v>
      </c>
    </row>
    <row r="55" spans="1:9" x14ac:dyDescent="0.25">
      <c r="A55" s="9" t="s">
        <v>1626</v>
      </c>
      <c r="B55" s="9" t="s">
        <v>1122</v>
      </c>
      <c r="C55" s="13">
        <v>4</v>
      </c>
      <c r="D55" s="14">
        <v>-62191.77</v>
      </c>
      <c r="E55" s="9" t="s">
        <v>1031</v>
      </c>
      <c r="F55" s="16">
        <v>0.8</v>
      </c>
      <c r="G55" s="9">
        <v>80</v>
      </c>
      <c r="H55" s="32">
        <f t="shared" si="0"/>
        <v>3.2</v>
      </c>
      <c r="I55" s="32">
        <f t="shared" si="1"/>
        <v>0.79999999999999982</v>
      </c>
    </row>
    <row r="56" spans="1:9" x14ac:dyDescent="0.25">
      <c r="A56" s="9" t="s">
        <v>1627</v>
      </c>
      <c r="B56" s="9" t="s">
        <v>1123</v>
      </c>
      <c r="C56" s="13">
        <v>3835</v>
      </c>
      <c r="D56" s="14">
        <v>-36947752.310000002</v>
      </c>
      <c r="E56" s="9" t="s">
        <v>1031</v>
      </c>
      <c r="F56" s="16">
        <v>0.8</v>
      </c>
      <c r="G56" s="9">
        <v>80</v>
      </c>
      <c r="H56" s="32">
        <f t="shared" si="0"/>
        <v>3068</v>
      </c>
      <c r="I56" s="32">
        <f t="shared" si="1"/>
        <v>767</v>
      </c>
    </row>
    <row r="57" spans="1:9" x14ac:dyDescent="0.25">
      <c r="A57" s="9" t="s">
        <v>1628</v>
      </c>
      <c r="B57" s="9" t="s">
        <v>1124</v>
      </c>
      <c r="C57" s="13">
        <v>5</v>
      </c>
      <c r="D57" s="14">
        <v>-437.37</v>
      </c>
      <c r="E57" s="9" t="s">
        <v>1031</v>
      </c>
      <c r="F57" s="16">
        <v>0.8</v>
      </c>
      <c r="G57" s="9">
        <v>80</v>
      </c>
      <c r="H57" s="32">
        <f t="shared" si="0"/>
        <v>4</v>
      </c>
      <c r="I57" s="32">
        <f t="shared" si="1"/>
        <v>1</v>
      </c>
    </row>
    <row r="58" spans="1:9" x14ac:dyDescent="0.25">
      <c r="A58" s="9" t="s">
        <v>1629</v>
      </c>
      <c r="B58" s="9" t="s">
        <v>1125</v>
      </c>
      <c r="C58" s="13">
        <v>36</v>
      </c>
      <c r="D58" s="14">
        <v>-31060.639999999999</v>
      </c>
      <c r="E58" s="9" t="s">
        <v>1031</v>
      </c>
      <c r="F58" s="16">
        <v>0.8</v>
      </c>
      <c r="G58" s="9">
        <v>80</v>
      </c>
      <c r="H58" s="32">
        <f t="shared" si="0"/>
        <v>28.8</v>
      </c>
      <c r="I58" s="32">
        <f t="shared" si="1"/>
        <v>7.1999999999999993</v>
      </c>
    </row>
    <row r="59" spans="1:9" x14ac:dyDescent="0.25">
      <c r="A59" s="9" t="s">
        <v>1630</v>
      </c>
      <c r="B59" s="9" t="s">
        <v>1126</v>
      </c>
      <c r="C59" s="13">
        <v>5</v>
      </c>
      <c r="D59" s="14">
        <v>-8403.18</v>
      </c>
      <c r="E59" s="9" t="s">
        <v>1031</v>
      </c>
      <c r="F59" s="16">
        <v>0.8</v>
      </c>
      <c r="G59" s="9">
        <v>80</v>
      </c>
      <c r="H59" s="32">
        <f t="shared" si="0"/>
        <v>4</v>
      </c>
      <c r="I59" s="32">
        <f t="shared" si="1"/>
        <v>1</v>
      </c>
    </row>
    <row r="60" spans="1:9" x14ac:dyDescent="0.25">
      <c r="A60" s="9" t="s">
        <v>1631</v>
      </c>
      <c r="B60" s="9" t="s">
        <v>1127</v>
      </c>
      <c r="C60" s="13">
        <v>200</v>
      </c>
      <c r="D60" s="14">
        <v>-22485.65</v>
      </c>
      <c r="E60" s="9" t="s">
        <v>1031</v>
      </c>
      <c r="F60" s="16">
        <v>0.8</v>
      </c>
      <c r="G60" s="9">
        <v>80</v>
      </c>
      <c r="H60" s="32">
        <f t="shared" si="0"/>
        <v>160</v>
      </c>
      <c r="I60" s="32">
        <f t="shared" si="1"/>
        <v>40</v>
      </c>
    </row>
    <row r="61" spans="1:9" x14ac:dyDescent="0.25">
      <c r="A61" s="9" t="s">
        <v>1632</v>
      </c>
      <c r="B61" s="9" t="s">
        <v>1128</v>
      </c>
      <c r="C61" s="13">
        <v>817</v>
      </c>
      <c r="D61" s="14">
        <v>-535296.71</v>
      </c>
      <c r="E61" s="9" t="s">
        <v>1031</v>
      </c>
      <c r="F61" s="16">
        <v>0.8</v>
      </c>
      <c r="G61" s="9">
        <v>80</v>
      </c>
      <c r="H61" s="32">
        <f t="shared" si="0"/>
        <v>653.6</v>
      </c>
      <c r="I61" s="32">
        <f t="shared" si="1"/>
        <v>163.39999999999998</v>
      </c>
    </row>
    <row r="62" spans="1:9" x14ac:dyDescent="0.25">
      <c r="A62" s="9" t="s">
        <v>1633</v>
      </c>
      <c r="B62" s="9" t="s">
        <v>1129</v>
      </c>
      <c r="C62" s="13">
        <v>2</v>
      </c>
      <c r="D62" s="14">
        <v>0</v>
      </c>
      <c r="E62" s="9" t="s">
        <v>1031</v>
      </c>
      <c r="F62" s="16">
        <v>0.8</v>
      </c>
      <c r="G62" s="9">
        <v>80</v>
      </c>
      <c r="H62" s="32">
        <f t="shared" si="0"/>
        <v>1.6</v>
      </c>
      <c r="I62" s="32">
        <f t="shared" si="1"/>
        <v>0.39999999999999991</v>
      </c>
    </row>
    <row r="63" spans="1:9" x14ac:dyDescent="0.25">
      <c r="A63" s="9" t="s">
        <v>1634</v>
      </c>
      <c r="B63" s="9" t="s">
        <v>1130</v>
      </c>
      <c r="C63" s="13">
        <v>2955</v>
      </c>
      <c r="D63" s="14">
        <v>-39769020.740000002</v>
      </c>
      <c r="E63" s="9" t="s">
        <v>1031</v>
      </c>
      <c r="F63" s="16">
        <v>0.8</v>
      </c>
      <c r="G63" s="9">
        <v>80</v>
      </c>
      <c r="H63" s="32">
        <f t="shared" si="0"/>
        <v>2364</v>
      </c>
      <c r="I63" s="32">
        <f t="shared" si="1"/>
        <v>591</v>
      </c>
    </row>
    <row r="64" spans="1:9" x14ac:dyDescent="0.25">
      <c r="A64" s="9" t="s">
        <v>1635</v>
      </c>
      <c r="B64" s="9" t="s">
        <v>1131</v>
      </c>
      <c r="C64" s="13">
        <v>29</v>
      </c>
      <c r="D64" s="14">
        <v>-16118.78</v>
      </c>
      <c r="E64" s="9" t="s">
        <v>1031</v>
      </c>
      <c r="F64" s="16">
        <v>0.8</v>
      </c>
      <c r="G64" s="9">
        <v>80</v>
      </c>
      <c r="H64" s="32">
        <f t="shared" si="0"/>
        <v>23.200000000000003</v>
      </c>
      <c r="I64" s="32">
        <f t="shared" si="1"/>
        <v>5.7999999999999972</v>
      </c>
    </row>
    <row r="65" spans="1:9" x14ac:dyDescent="0.25">
      <c r="A65" s="9" t="s">
        <v>1636</v>
      </c>
      <c r="B65" s="9" t="s">
        <v>1132</v>
      </c>
      <c r="C65" s="13">
        <v>420</v>
      </c>
      <c r="D65" s="14">
        <v>-5234717.7100000009</v>
      </c>
      <c r="E65" s="9" t="s">
        <v>1031</v>
      </c>
      <c r="F65" s="16">
        <v>0.8</v>
      </c>
      <c r="G65" s="9">
        <v>80</v>
      </c>
      <c r="H65" s="32">
        <f t="shared" si="0"/>
        <v>336</v>
      </c>
      <c r="I65" s="32">
        <f t="shared" si="1"/>
        <v>84</v>
      </c>
    </row>
    <row r="66" spans="1:9" x14ac:dyDescent="0.25">
      <c r="A66" s="9" t="s">
        <v>1637</v>
      </c>
      <c r="B66" s="9" t="s">
        <v>1133</v>
      </c>
      <c r="C66" s="13">
        <v>5</v>
      </c>
      <c r="D66" s="14">
        <v>-43.8</v>
      </c>
      <c r="E66" s="9" t="s">
        <v>1031</v>
      </c>
      <c r="F66" s="16">
        <v>0.8</v>
      </c>
      <c r="G66" s="9">
        <v>80</v>
      </c>
      <c r="H66" s="32">
        <f t="shared" si="0"/>
        <v>4</v>
      </c>
      <c r="I66" s="32">
        <f t="shared" si="1"/>
        <v>1</v>
      </c>
    </row>
    <row r="67" spans="1:9" x14ac:dyDescent="0.25">
      <c r="A67" s="9" t="s">
        <v>1638</v>
      </c>
      <c r="B67" s="9" t="s">
        <v>1134</v>
      </c>
      <c r="C67" s="13">
        <v>42</v>
      </c>
      <c r="D67" s="14">
        <v>-154742.85999999999</v>
      </c>
      <c r="E67" s="9" t="s">
        <v>1031</v>
      </c>
      <c r="F67" s="16">
        <v>0.8</v>
      </c>
      <c r="G67" s="9">
        <v>80</v>
      </c>
      <c r="H67" s="32">
        <f t="shared" si="0"/>
        <v>33.6</v>
      </c>
      <c r="I67" s="32">
        <f t="shared" si="1"/>
        <v>8.3999999999999986</v>
      </c>
    </row>
    <row r="68" spans="1:9" x14ac:dyDescent="0.25">
      <c r="A68" s="9" t="s">
        <v>1639</v>
      </c>
      <c r="B68" s="9" t="s">
        <v>1135</v>
      </c>
      <c r="C68" s="13">
        <v>21</v>
      </c>
      <c r="D68" s="14">
        <v>-3290.74</v>
      </c>
      <c r="E68" s="9" t="s">
        <v>1031</v>
      </c>
      <c r="F68" s="16">
        <v>0.8</v>
      </c>
      <c r="G68" s="9">
        <v>80</v>
      </c>
      <c r="H68" s="32">
        <f t="shared" si="0"/>
        <v>16.8</v>
      </c>
      <c r="I68" s="32">
        <f t="shared" si="1"/>
        <v>4.1999999999999993</v>
      </c>
    </row>
    <row r="69" spans="1:9" x14ac:dyDescent="0.25">
      <c r="A69" s="9" t="s">
        <v>1640</v>
      </c>
      <c r="B69" s="9" t="s">
        <v>1136</v>
      </c>
      <c r="C69" s="13">
        <v>138</v>
      </c>
      <c r="D69" s="14">
        <v>-1721842.63</v>
      </c>
      <c r="E69" s="9" t="s">
        <v>1031</v>
      </c>
      <c r="F69" s="16">
        <v>0.8</v>
      </c>
      <c r="G69" s="9">
        <v>80</v>
      </c>
      <c r="H69" s="32">
        <f t="shared" si="0"/>
        <v>110.4</v>
      </c>
      <c r="I69" s="32">
        <f t="shared" si="1"/>
        <v>27.599999999999994</v>
      </c>
    </row>
    <row r="70" spans="1:9" x14ac:dyDescent="0.25">
      <c r="A70" s="9" t="s">
        <v>1641</v>
      </c>
      <c r="B70" s="9" t="s">
        <v>1137</v>
      </c>
      <c r="C70" s="13">
        <v>121</v>
      </c>
      <c r="D70" s="14">
        <v>-267127.2</v>
      </c>
      <c r="E70" s="9" t="s">
        <v>1031</v>
      </c>
      <c r="F70" s="16">
        <v>0.8</v>
      </c>
      <c r="G70" s="9">
        <v>80</v>
      </c>
      <c r="H70" s="32">
        <f t="shared" si="0"/>
        <v>96.800000000000011</v>
      </c>
      <c r="I70" s="32">
        <f t="shared" si="1"/>
        <v>24.199999999999989</v>
      </c>
    </row>
    <row r="71" spans="1:9" x14ac:dyDescent="0.25">
      <c r="A71" s="9" t="s">
        <v>1642</v>
      </c>
      <c r="B71" s="9" t="s">
        <v>1138</v>
      </c>
      <c r="C71" s="13">
        <v>267</v>
      </c>
      <c r="D71" s="14">
        <v>-2427534.0699999998</v>
      </c>
      <c r="E71" s="9" t="s">
        <v>1031</v>
      </c>
      <c r="F71" s="16">
        <v>0.8</v>
      </c>
      <c r="G71" s="9">
        <v>80</v>
      </c>
      <c r="H71" s="32">
        <f t="shared" ref="H71:H134" si="3">C71*F71</f>
        <v>213.60000000000002</v>
      </c>
      <c r="I71" s="32">
        <f t="shared" ref="I71:I134" si="4">C71-H71</f>
        <v>53.399999999999977</v>
      </c>
    </row>
    <row r="72" spans="1:9" x14ac:dyDescent="0.25">
      <c r="A72" s="9" t="s">
        <v>1643</v>
      </c>
      <c r="B72" s="9" t="s">
        <v>1139</v>
      </c>
      <c r="C72" s="13">
        <v>1</v>
      </c>
      <c r="D72" s="14">
        <v>0</v>
      </c>
      <c r="E72" s="9" t="s">
        <v>1031</v>
      </c>
      <c r="F72" s="16">
        <v>0.8</v>
      </c>
      <c r="G72" s="9">
        <v>80</v>
      </c>
      <c r="H72" s="32">
        <f t="shared" si="3"/>
        <v>0.8</v>
      </c>
      <c r="I72" s="32">
        <f t="shared" si="4"/>
        <v>0.19999999999999996</v>
      </c>
    </row>
    <row r="73" spans="1:9" x14ac:dyDescent="0.25">
      <c r="A73" s="9" t="s">
        <v>1644</v>
      </c>
      <c r="B73" s="9" t="s">
        <v>1140</v>
      </c>
      <c r="C73" s="13">
        <v>258</v>
      </c>
      <c r="D73" s="14">
        <v>-1882789.1700000002</v>
      </c>
      <c r="E73" s="9" t="s">
        <v>1031</v>
      </c>
      <c r="F73" s="16">
        <v>0.8</v>
      </c>
      <c r="G73" s="9">
        <v>80</v>
      </c>
      <c r="H73" s="32">
        <f t="shared" si="3"/>
        <v>206.4</v>
      </c>
      <c r="I73" s="32">
        <f t="shared" si="4"/>
        <v>51.599999999999994</v>
      </c>
    </row>
    <row r="74" spans="1:9" x14ac:dyDescent="0.25">
      <c r="A74" s="9" t="s">
        <v>1645</v>
      </c>
      <c r="B74" s="9" t="s">
        <v>1141</v>
      </c>
      <c r="C74" s="13">
        <v>258</v>
      </c>
      <c r="D74" s="14">
        <v>-52331.66</v>
      </c>
      <c r="E74" s="9" t="s">
        <v>1031</v>
      </c>
      <c r="F74" s="16">
        <v>0.8</v>
      </c>
      <c r="G74" s="9">
        <v>80</v>
      </c>
      <c r="H74" s="32">
        <f t="shared" si="3"/>
        <v>206.4</v>
      </c>
      <c r="I74" s="32">
        <f t="shared" si="4"/>
        <v>51.599999999999994</v>
      </c>
    </row>
    <row r="75" spans="1:9" x14ac:dyDescent="0.25">
      <c r="A75" s="9" t="s">
        <v>1646</v>
      </c>
      <c r="B75" s="9" t="s">
        <v>1142</v>
      </c>
      <c r="C75" s="13">
        <v>229</v>
      </c>
      <c r="D75" s="14">
        <v>-306352.75</v>
      </c>
      <c r="E75" s="9" t="s">
        <v>1031</v>
      </c>
      <c r="F75" s="16">
        <v>0.8</v>
      </c>
      <c r="G75" s="9">
        <v>80</v>
      </c>
      <c r="H75" s="32">
        <f t="shared" si="3"/>
        <v>183.20000000000002</v>
      </c>
      <c r="I75" s="32">
        <f t="shared" si="4"/>
        <v>45.799999999999983</v>
      </c>
    </row>
    <row r="76" spans="1:9" x14ac:dyDescent="0.25">
      <c r="A76" s="9" t="s">
        <v>1647</v>
      </c>
      <c r="B76" s="9" t="s">
        <v>1143</v>
      </c>
      <c r="C76" s="13">
        <v>119</v>
      </c>
      <c r="D76" s="14">
        <v>-49226.39</v>
      </c>
      <c r="E76" s="9" t="s">
        <v>1031</v>
      </c>
      <c r="F76" s="16">
        <v>0.8</v>
      </c>
      <c r="G76" s="9">
        <v>80</v>
      </c>
      <c r="H76" s="32">
        <f t="shared" si="3"/>
        <v>95.2</v>
      </c>
      <c r="I76" s="32">
        <f t="shared" si="4"/>
        <v>23.799999999999997</v>
      </c>
    </row>
    <row r="77" spans="1:9" x14ac:dyDescent="0.25">
      <c r="A77" s="9" t="s">
        <v>1648</v>
      </c>
      <c r="B77" s="9" t="s">
        <v>1144</v>
      </c>
      <c r="C77" s="13">
        <v>205</v>
      </c>
      <c r="D77" s="14">
        <v>-1633664.54</v>
      </c>
      <c r="E77" s="9" t="s">
        <v>1031</v>
      </c>
      <c r="F77" s="16">
        <v>0.8</v>
      </c>
      <c r="G77" s="9">
        <v>80</v>
      </c>
      <c r="H77" s="32">
        <f t="shared" si="3"/>
        <v>164</v>
      </c>
      <c r="I77" s="32">
        <f t="shared" si="4"/>
        <v>41</v>
      </c>
    </row>
    <row r="78" spans="1:9" x14ac:dyDescent="0.25">
      <c r="A78" s="9" t="s">
        <v>1649</v>
      </c>
      <c r="B78" s="9" t="s">
        <v>1145</v>
      </c>
      <c r="C78" s="13">
        <v>1</v>
      </c>
      <c r="D78" s="14">
        <v>-892.2</v>
      </c>
      <c r="E78" s="9" t="s">
        <v>1031</v>
      </c>
      <c r="F78" s="16">
        <v>0.8</v>
      </c>
      <c r="G78" s="9">
        <v>80</v>
      </c>
      <c r="H78" s="32">
        <f t="shared" si="3"/>
        <v>0.8</v>
      </c>
      <c r="I78" s="32">
        <f t="shared" si="4"/>
        <v>0.19999999999999996</v>
      </c>
    </row>
    <row r="79" spans="1:9" x14ac:dyDescent="0.25">
      <c r="A79" s="9" t="s">
        <v>1650</v>
      </c>
      <c r="B79" s="9" t="s">
        <v>1146</v>
      </c>
      <c r="C79" s="13">
        <v>53</v>
      </c>
      <c r="D79" s="14">
        <v>-9282.57</v>
      </c>
      <c r="E79" s="9" t="s">
        <v>1031</v>
      </c>
      <c r="F79" s="16">
        <v>0.8</v>
      </c>
      <c r="G79" s="9">
        <v>80</v>
      </c>
      <c r="H79" s="32">
        <f t="shared" si="3"/>
        <v>42.400000000000006</v>
      </c>
      <c r="I79" s="32">
        <f t="shared" si="4"/>
        <v>10.599999999999994</v>
      </c>
    </row>
    <row r="80" spans="1:9" x14ac:dyDescent="0.25">
      <c r="A80" s="9" t="s">
        <v>1651</v>
      </c>
      <c r="B80" s="9" t="s">
        <v>1147</v>
      </c>
      <c r="C80" s="13">
        <v>620</v>
      </c>
      <c r="D80" s="14">
        <v>-3185462.9699999997</v>
      </c>
      <c r="E80" s="9" t="s">
        <v>1031</v>
      </c>
      <c r="F80" s="16">
        <v>0.8</v>
      </c>
      <c r="G80" s="9">
        <v>80</v>
      </c>
      <c r="H80" s="32">
        <f t="shared" si="3"/>
        <v>496</v>
      </c>
      <c r="I80" s="32">
        <f t="shared" si="4"/>
        <v>124</v>
      </c>
    </row>
    <row r="81" spans="1:9" x14ac:dyDescent="0.25">
      <c r="A81" s="9" t="s">
        <v>1652</v>
      </c>
      <c r="B81" s="9" t="s">
        <v>1148</v>
      </c>
      <c r="C81" s="13">
        <v>9045</v>
      </c>
      <c r="D81" s="14">
        <v>-2666987.34</v>
      </c>
      <c r="E81" s="9" t="s">
        <v>1031</v>
      </c>
      <c r="F81" s="16">
        <v>0.8</v>
      </c>
      <c r="G81" s="9">
        <v>80</v>
      </c>
      <c r="H81" s="32">
        <f t="shared" si="3"/>
        <v>7236</v>
      </c>
      <c r="I81" s="32">
        <f t="shared" si="4"/>
        <v>1809</v>
      </c>
    </row>
    <row r="82" spans="1:9" x14ac:dyDescent="0.25">
      <c r="A82" s="9" t="s">
        <v>1653</v>
      </c>
      <c r="B82" s="9" t="s">
        <v>1149</v>
      </c>
      <c r="C82" s="13">
        <v>1</v>
      </c>
      <c r="D82" s="14">
        <v>-1140.1500000000001</v>
      </c>
      <c r="E82" s="9" t="s">
        <v>1031</v>
      </c>
      <c r="F82" s="16">
        <v>0.8</v>
      </c>
      <c r="G82" s="9">
        <v>80</v>
      </c>
      <c r="H82" s="32">
        <f t="shared" si="3"/>
        <v>0.8</v>
      </c>
      <c r="I82" s="32">
        <f t="shared" si="4"/>
        <v>0.19999999999999996</v>
      </c>
    </row>
    <row r="83" spans="1:9" x14ac:dyDescent="0.25">
      <c r="A83" s="9" t="s">
        <v>1654</v>
      </c>
      <c r="B83" s="9" t="s">
        <v>1150</v>
      </c>
      <c r="C83" s="13">
        <v>1766</v>
      </c>
      <c r="D83" s="14">
        <v>-945672.65</v>
      </c>
      <c r="E83" s="9" t="s">
        <v>1031</v>
      </c>
      <c r="F83" s="16">
        <v>0.8</v>
      </c>
      <c r="G83" s="9">
        <v>80</v>
      </c>
      <c r="H83" s="32">
        <f t="shared" si="3"/>
        <v>1412.8000000000002</v>
      </c>
      <c r="I83" s="32">
        <f t="shared" si="4"/>
        <v>353.19999999999982</v>
      </c>
    </row>
    <row r="84" spans="1:9" x14ac:dyDescent="0.25">
      <c r="A84" s="9" t="s">
        <v>1655</v>
      </c>
      <c r="B84" s="9" t="s">
        <v>1151</v>
      </c>
      <c r="C84" s="13">
        <v>834</v>
      </c>
      <c r="D84" s="14">
        <v>-120305.74</v>
      </c>
      <c r="E84" s="9" t="s">
        <v>1031</v>
      </c>
      <c r="F84" s="16">
        <v>0.8</v>
      </c>
      <c r="G84" s="9">
        <v>80</v>
      </c>
      <c r="H84" s="32">
        <f t="shared" si="3"/>
        <v>667.2</v>
      </c>
      <c r="I84" s="32">
        <f t="shared" si="4"/>
        <v>166.79999999999995</v>
      </c>
    </row>
    <row r="85" spans="1:9" x14ac:dyDescent="0.25">
      <c r="A85" s="9" t="s">
        <v>1656</v>
      </c>
      <c r="B85" s="9" t="s">
        <v>1152</v>
      </c>
      <c r="C85" s="13">
        <v>9</v>
      </c>
      <c r="D85" s="14">
        <v>-1428.94</v>
      </c>
      <c r="E85" s="9" t="s">
        <v>1031</v>
      </c>
      <c r="F85" s="16">
        <v>0.8</v>
      </c>
      <c r="G85" s="9">
        <v>80</v>
      </c>
      <c r="H85" s="32">
        <f t="shared" si="3"/>
        <v>7.2</v>
      </c>
      <c r="I85" s="32">
        <f t="shared" si="4"/>
        <v>1.7999999999999998</v>
      </c>
    </row>
    <row r="86" spans="1:9" x14ac:dyDescent="0.25">
      <c r="A86" s="9" t="s">
        <v>1657</v>
      </c>
      <c r="B86" s="9" t="s">
        <v>1153</v>
      </c>
      <c r="C86" s="13">
        <v>1</v>
      </c>
      <c r="D86" s="14">
        <v>-122.08</v>
      </c>
      <c r="E86" s="9" t="s">
        <v>1031</v>
      </c>
      <c r="F86" s="16">
        <v>0.8</v>
      </c>
      <c r="G86" s="9">
        <v>80</v>
      </c>
      <c r="H86" s="32">
        <f t="shared" si="3"/>
        <v>0.8</v>
      </c>
      <c r="I86" s="32">
        <f t="shared" si="4"/>
        <v>0.19999999999999996</v>
      </c>
    </row>
    <row r="87" spans="1:9" x14ac:dyDescent="0.25">
      <c r="A87" s="9" t="s">
        <v>1658</v>
      </c>
      <c r="B87" s="9" t="s">
        <v>1154</v>
      </c>
      <c r="C87" s="13">
        <v>22592</v>
      </c>
      <c r="D87" s="14">
        <v>-5520722.8900000006</v>
      </c>
      <c r="E87" s="9" t="s">
        <v>1031</v>
      </c>
      <c r="F87" s="16">
        <v>0.8</v>
      </c>
      <c r="G87" s="9">
        <v>80</v>
      </c>
      <c r="H87" s="32">
        <f t="shared" si="3"/>
        <v>18073.600000000002</v>
      </c>
      <c r="I87" s="32">
        <f t="shared" si="4"/>
        <v>4518.3999999999978</v>
      </c>
    </row>
    <row r="88" spans="1:9" x14ac:dyDescent="0.25">
      <c r="A88" s="9" t="s">
        <v>1659</v>
      </c>
      <c r="B88" s="9" t="s">
        <v>1155</v>
      </c>
      <c r="C88" s="13">
        <v>120</v>
      </c>
      <c r="D88" s="14">
        <v>-20181.849999999999</v>
      </c>
      <c r="E88" s="9" t="s">
        <v>1031</v>
      </c>
      <c r="F88" s="16">
        <v>0.8</v>
      </c>
      <c r="G88" s="9">
        <v>80</v>
      </c>
      <c r="H88" s="32">
        <f t="shared" si="3"/>
        <v>96</v>
      </c>
      <c r="I88" s="32">
        <f t="shared" si="4"/>
        <v>24</v>
      </c>
    </row>
    <row r="89" spans="1:9" x14ac:dyDescent="0.25">
      <c r="A89" s="9" t="s">
        <v>1660</v>
      </c>
      <c r="B89" s="9" t="s">
        <v>1156</v>
      </c>
      <c r="C89" s="13">
        <v>1150</v>
      </c>
      <c r="D89" s="14">
        <v>-1304306.79</v>
      </c>
      <c r="E89" s="9" t="s">
        <v>1031</v>
      </c>
      <c r="F89" s="16">
        <v>0.8</v>
      </c>
      <c r="G89" s="9">
        <v>80</v>
      </c>
      <c r="H89" s="32">
        <f t="shared" si="3"/>
        <v>920</v>
      </c>
      <c r="I89" s="32">
        <f t="shared" si="4"/>
        <v>230</v>
      </c>
    </row>
    <row r="90" spans="1:9" x14ac:dyDescent="0.25">
      <c r="A90" s="9" t="s">
        <v>1661</v>
      </c>
      <c r="B90" s="9" t="s">
        <v>1157</v>
      </c>
      <c r="C90" s="13">
        <v>726</v>
      </c>
      <c r="D90" s="14">
        <v>-2400795.5400000005</v>
      </c>
      <c r="E90" s="9" t="s">
        <v>1031</v>
      </c>
      <c r="F90" s="16">
        <v>0.8</v>
      </c>
      <c r="G90" s="9">
        <v>80</v>
      </c>
      <c r="H90" s="32">
        <f t="shared" si="3"/>
        <v>580.80000000000007</v>
      </c>
      <c r="I90" s="32">
        <f t="shared" si="4"/>
        <v>145.19999999999993</v>
      </c>
    </row>
    <row r="91" spans="1:9" x14ac:dyDescent="0.25">
      <c r="A91" s="9" t="s">
        <v>1662</v>
      </c>
      <c r="B91" s="9" t="s">
        <v>1158</v>
      </c>
      <c r="C91" s="13">
        <v>34</v>
      </c>
      <c r="D91" s="14">
        <v>-66741.350000000006</v>
      </c>
      <c r="E91" s="9" t="s">
        <v>1031</v>
      </c>
      <c r="F91" s="16">
        <v>0.8</v>
      </c>
      <c r="G91" s="9">
        <v>80</v>
      </c>
      <c r="H91" s="32">
        <f t="shared" si="3"/>
        <v>27.200000000000003</v>
      </c>
      <c r="I91" s="32">
        <f t="shared" si="4"/>
        <v>6.7999999999999972</v>
      </c>
    </row>
    <row r="92" spans="1:9" x14ac:dyDescent="0.25">
      <c r="A92" s="9" t="s">
        <v>1663</v>
      </c>
      <c r="B92" s="9" t="s">
        <v>1159</v>
      </c>
      <c r="C92" s="13">
        <v>3352</v>
      </c>
      <c r="D92" s="14">
        <v>-4578442.3</v>
      </c>
      <c r="E92" s="9" t="s">
        <v>1031</v>
      </c>
      <c r="F92" s="16">
        <v>0.8</v>
      </c>
      <c r="G92" s="9">
        <v>80</v>
      </c>
      <c r="H92" s="32">
        <f t="shared" si="3"/>
        <v>2681.6000000000004</v>
      </c>
      <c r="I92" s="32">
        <f t="shared" si="4"/>
        <v>670.39999999999964</v>
      </c>
    </row>
    <row r="93" spans="1:9" x14ac:dyDescent="0.25">
      <c r="A93" s="9" t="s">
        <v>1664</v>
      </c>
      <c r="B93" s="9" t="s">
        <v>1160</v>
      </c>
      <c r="C93" s="13">
        <v>130</v>
      </c>
      <c r="D93" s="14">
        <v>-183761.56</v>
      </c>
      <c r="E93" s="9" t="s">
        <v>1031</v>
      </c>
      <c r="F93" s="16">
        <v>0.8</v>
      </c>
      <c r="G93" s="9">
        <v>80</v>
      </c>
      <c r="H93" s="32">
        <f t="shared" si="3"/>
        <v>104</v>
      </c>
      <c r="I93" s="32">
        <f t="shared" si="4"/>
        <v>26</v>
      </c>
    </row>
    <row r="94" spans="1:9" x14ac:dyDescent="0.25">
      <c r="A94" s="9" t="s">
        <v>1665</v>
      </c>
      <c r="B94" s="9" t="s">
        <v>1161</v>
      </c>
      <c r="C94" s="13">
        <v>469</v>
      </c>
      <c r="D94" s="14">
        <v>-610306.37</v>
      </c>
      <c r="E94" s="9" t="s">
        <v>1031</v>
      </c>
      <c r="F94" s="16">
        <v>0.8</v>
      </c>
      <c r="G94" s="9">
        <v>80</v>
      </c>
      <c r="H94" s="32">
        <f t="shared" si="3"/>
        <v>375.20000000000005</v>
      </c>
      <c r="I94" s="32">
        <f t="shared" si="4"/>
        <v>93.799999999999955</v>
      </c>
    </row>
    <row r="95" spans="1:9" x14ac:dyDescent="0.25">
      <c r="A95" s="9" t="s">
        <v>1666</v>
      </c>
      <c r="B95" s="9" t="s">
        <v>1162</v>
      </c>
      <c r="C95" s="13">
        <v>2</v>
      </c>
      <c r="D95" s="14">
        <v>-736.77</v>
      </c>
      <c r="E95" s="9" t="s">
        <v>1031</v>
      </c>
      <c r="F95" s="16">
        <v>0.8</v>
      </c>
      <c r="G95" s="9">
        <v>80</v>
      </c>
      <c r="H95" s="32">
        <f t="shared" si="3"/>
        <v>1.6</v>
      </c>
      <c r="I95" s="32">
        <f t="shared" si="4"/>
        <v>0.39999999999999991</v>
      </c>
    </row>
    <row r="96" spans="1:9" x14ac:dyDescent="0.25">
      <c r="A96" s="9" t="s">
        <v>1667</v>
      </c>
      <c r="B96" s="9" t="s">
        <v>1163</v>
      </c>
      <c r="C96" s="13">
        <v>5070</v>
      </c>
      <c r="D96" s="14">
        <v>-1624689.89</v>
      </c>
      <c r="E96" s="9" t="s">
        <v>1031</v>
      </c>
      <c r="F96" s="16">
        <v>0.8</v>
      </c>
      <c r="G96" s="9">
        <v>80</v>
      </c>
      <c r="H96" s="32">
        <f t="shared" si="3"/>
        <v>4056</v>
      </c>
      <c r="I96" s="32">
        <f t="shared" si="4"/>
        <v>1014</v>
      </c>
    </row>
    <row r="97" spans="1:9" x14ac:dyDescent="0.25">
      <c r="A97" s="9" t="s">
        <v>1668</v>
      </c>
      <c r="B97" s="9" t="s">
        <v>1164</v>
      </c>
      <c r="C97" s="13">
        <v>32</v>
      </c>
      <c r="D97" s="14">
        <v>325.72000000000025</v>
      </c>
      <c r="E97" s="9" t="s">
        <v>1031</v>
      </c>
      <c r="F97" s="16">
        <v>0.8</v>
      </c>
      <c r="G97" s="9">
        <v>80</v>
      </c>
      <c r="H97" s="32">
        <f t="shared" si="3"/>
        <v>25.6</v>
      </c>
      <c r="I97" s="32">
        <f t="shared" si="4"/>
        <v>6.3999999999999986</v>
      </c>
    </row>
    <row r="98" spans="1:9" x14ac:dyDescent="0.25">
      <c r="A98" s="9" t="s">
        <v>1669</v>
      </c>
      <c r="B98" s="9" t="s">
        <v>1165</v>
      </c>
      <c r="C98" s="13">
        <v>41</v>
      </c>
      <c r="D98" s="14">
        <v>-26033.510000000002</v>
      </c>
      <c r="E98" s="9" t="s">
        <v>1031</v>
      </c>
      <c r="F98" s="16">
        <v>0.8</v>
      </c>
      <c r="G98" s="9">
        <v>80</v>
      </c>
      <c r="H98" s="32">
        <f t="shared" si="3"/>
        <v>32.800000000000004</v>
      </c>
      <c r="I98" s="32">
        <f t="shared" si="4"/>
        <v>8.1999999999999957</v>
      </c>
    </row>
    <row r="99" spans="1:9" x14ac:dyDescent="0.25">
      <c r="A99" s="9" t="s">
        <v>1670</v>
      </c>
      <c r="B99" s="9" t="s">
        <v>1166</v>
      </c>
      <c r="C99" s="13">
        <v>25472</v>
      </c>
      <c r="D99" s="14">
        <v>-148396662.66</v>
      </c>
      <c r="E99" s="9" t="s">
        <v>1031</v>
      </c>
      <c r="F99" s="16">
        <v>0.8</v>
      </c>
      <c r="G99" s="9">
        <v>80</v>
      </c>
      <c r="H99" s="32">
        <f t="shared" si="3"/>
        <v>20377.600000000002</v>
      </c>
      <c r="I99" s="32">
        <f t="shared" si="4"/>
        <v>5094.3999999999978</v>
      </c>
    </row>
    <row r="100" spans="1:9" x14ac:dyDescent="0.25">
      <c r="A100" s="9" t="s">
        <v>1671</v>
      </c>
      <c r="B100" s="9" t="s">
        <v>1167</v>
      </c>
      <c r="C100" s="13">
        <v>29</v>
      </c>
      <c r="D100" s="14">
        <v>-5095.3</v>
      </c>
      <c r="E100" s="9" t="s">
        <v>1031</v>
      </c>
      <c r="F100" s="16">
        <v>0.8</v>
      </c>
      <c r="G100" s="9">
        <v>80</v>
      </c>
      <c r="H100" s="32">
        <f t="shared" si="3"/>
        <v>23.200000000000003</v>
      </c>
      <c r="I100" s="32">
        <f t="shared" si="4"/>
        <v>5.7999999999999972</v>
      </c>
    </row>
    <row r="101" spans="1:9" x14ac:dyDescent="0.25">
      <c r="A101" s="9" t="s">
        <v>1672</v>
      </c>
      <c r="B101" s="9" t="s">
        <v>1168</v>
      </c>
      <c r="C101" s="13">
        <v>199</v>
      </c>
      <c r="D101" s="14">
        <v>-397058.87</v>
      </c>
      <c r="E101" s="9" t="s">
        <v>1031</v>
      </c>
      <c r="F101" s="16">
        <v>0.8</v>
      </c>
      <c r="G101" s="9">
        <v>80</v>
      </c>
      <c r="H101" s="32">
        <f t="shared" si="3"/>
        <v>159.20000000000002</v>
      </c>
      <c r="I101" s="32">
        <f t="shared" si="4"/>
        <v>39.799999999999983</v>
      </c>
    </row>
    <row r="102" spans="1:9" x14ac:dyDescent="0.25">
      <c r="A102" s="9" t="s">
        <v>1673</v>
      </c>
      <c r="B102" s="9" t="s">
        <v>1169</v>
      </c>
      <c r="C102" s="13">
        <v>1923</v>
      </c>
      <c r="D102" s="14">
        <v>-169629.35</v>
      </c>
      <c r="E102" s="9" t="s">
        <v>1031</v>
      </c>
      <c r="F102" s="16">
        <v>0.8</v>
      </c>
      <c r="G102" s="9">
        <v>80</v>
      </c>
      <c r="H102" s="32">
        <f t="shared" si="3"/>
        <v>1538.4</v>
      </c>
      <c r="I102" s="32">
        <f t="shared" si="4"/>
        <v>384.59999999999991</v>
      </c>
    </row>
    <row r="103" spans="1:9" x14ac:dyDescent="0.25">
      <c r="A103" s="9" t="s">
        <v>1674</v>
      </c>
      <c r="B103" s="9" t="s">
        <v>1170</v>
      </c>
      <c r="C103" s="13">
        <v>20190</v>
      </c>
      <c r="D103" s="14">
        <v>-80662569.810000002</v>
      </c>
      <c r="E103" s="9" t="s">
        <v>1031</v>
      </c>
      <c r="F103" s="16">
        <v>0.8</v>
      </c>
      <c r="G103" s="9">
        <v>80</v>
      </c>
      <c r="H103" s="32">
        <f t="shared" si="3"/>
        <v>16152</v>
      </c>
      <c r="I103" s="32">
        <f t="shared" si="4"/>
        <v>4038</v>
      </c>
    </row>
    <row r="104" spans="1:9" x14ac:dyDescent="0.25">
      <c r="A104" s="9" t="s">
        <v>1675</v>
      </c>
      <c r="B104" s="9" t="s">
        <v>1171</v>
      </c>
      <c r="C104" s="13">
        <v>717</v>
      </c>
      <c r="D104" s="14">
        <v>-658309.69999999995</v>
      </c>
      <c r="E104" s="9" t="s">
        <v>1031</v>
      </c>
      <c r="F104" s="16">
        <v>0.8</v>
      </c>
      <c r="G104" s="9">
        <v>80</v>
      </c>
      <c r="H104" s="32">
        <f t="shared" si="3"/>
        <v>573.6</v>
      </c>
      <c r="I104" s="32">
        <f t="shared" si="4"/>
        <v>143.39999999999998</v>
      </c>
    </row>
    <row r="105" spans="1:9" x14ac:dyDescent="0.25">
      <c r="A105" s="9" t="s">
        <v>1676</v>
      </c>
      <c r="B105" s="9" t="s">
        <v>1172</v>
      </c>
      <c r="C105" s="13">
        <v>4</v>
      </c>
      <c r="D105" s="14">
        <v>-38.6</v>
      </c>
      <c r="E105" s="9" t="s">
        <v>1031</v>
      </c>
      <c r="F105" s="16">
        <v>0.8</v>
      </c>
      <c r="G105" s="9">
        <v>80</v>
      </c>
      <c r="H105" s="32">
        <f t="shared" si="3"/>
        <v>3.2</v>
      </c>
      <c r="I105" s="32">
        <f t="shared" si="4"/>
        <v>0.79999999999999982</v>
      </c>
    </row>
    <row r="106" spans="1:9" x14ac:dyDescent="0.25">
      <c r="A106" s="9" t="s">
        <v>1677</v>
      </c>
      <c r="B106" s="9" t="s">
        <v>1173</v>
      </c>
      <c r="C106" s="13">
        <v>26</v>
      </c>
      <c r="D106" s="14">
        <v>-56687.520000000004</v>
      </c>
      <c r="E106" s="9" t="s">
        <v>1031</v>
      </c>
      <c r="F106" s="16">
        <v>0.8</v>
      </c>
      <c r="G106" s="9">
        <v>80</v>
      </c>
      <c r="H106" s="32">
        <f t="shared" si="3"/>
        <v>20.8</v>
      </c>
      <c r="I106" s="32">
        <f t="shared" si="4"/>
        <v>5.1999999999999993</v>
      </c>
    </row>
    <row r="107" spans="1:9" x14ac:dyDescent="0.25">
      <c r="A107" s="9" t="s">
        <v>1678</v>
      </c>
      <c r="B107" s="9" t="s">
        <v>1174</v>
      </c>
      <c r="C107" s="13">
        <v>10</v>
      </c>
      <c r="D107" s="14">
        <v>-78298.14</v>
      </c>
      <c r="E107" s="9" t="s">
        <v>1031</v>
      </c>
      <c r="F107" s="16">
        <v>0.8</v>
      </c>
      <c r="G107" s="9">
        <v>80</v>
      </c>
      <c r="H107" s="32">
        <f t="shared" si="3"/>
        <v>8</v>
      </c>
      <c r="I107" s="32">
        <f t="shared" si="4"/>
        <v>2</v>
      </c>
    </row>
    <row r="108" spans="1:9" x14ac:dyDescent="0.25">
      <c r="A108" s="9" t="s">
        <v>1679</v>
      </c>
      <c r="B108" s="9" t="s">
        <v>1175</v>
      </c>
      <c r="C108" s="13">
        <v>1</v>
      </c>
      <c r="D108" s="14">
        <v>-529.29</v>
      </c>
      <c r="E108" s="9" t="s">
        <v>1031</v>
      </c>
      <c r="F108" s="16">
        <v>0.8</v>
      </c>
      <c r="G108" s="9">
        <v>80</v>
      </c>
      <c r="H108" s="32">
        <f t="shared" si="3"/>
        <v>0.8</v>
      </c>
      <c r="I108" s="32">
        <f t="shared" si="4"/>
        <v>0.19999999999999996</v>
      </c>
    </row>
    <row r="109" spans="1:9" x14ac:dyDescent="0.25">
      <c r="A109" s="9" t="s">
        <v>1680</v>
      </c>
      <c r="B109" s="9" t="s">
        <v>1176</v>
      </c>
      <c r="C109" s="13">
        <v>9792</v>
      </c>
      <c r="D109" s="14">
        <v>-3061314.3899999997</v>
      </c>
      <c r="E109" s="9" t="s">
        <v>1031</v>
      </c>
      <c r="F109" s="16">
        <v>0.8</v>
      </c>
      <c r="G109" s="9">
        <v>80</v>
      </c>
      <c r="H109" s="32">
        <f t="shared" si="3"/>
        <v>7833.6</v>
      </c>
      <c r="I109" s="32">
        <f t="shared" si="4"/>
        <v>1958.3999999999996</v>
      </c>
    </row>
    <row r="110" spans="1:9" x14ac:dyDescent="0.25">
      <c r="A110" s="9" t="s">
        <v>1681</v>
      </c>
      <c r="B110" s="9" t="s">
        <v>1177</v>
      </c>
      <c r="C110" s="13">
        <v>399</v>
      </c>
      <c r="D110" s="14">
        <v>-1886715.25</v>
      </c>
      <c r="E110" s="9" t="s">
        <v>1031</v>
      </c>
      <c r="F110" s="16">
        <v>0.8</v>
      </c>
      <c r="G110" s="9">
        <v>80</v>
      </c>
      <c r="H110" s="32">
        <f t="shared" si="3"/>
        <v>319.20000000000005</v>
      </c>
      <c r="I110" s="32">
        <f t="shared" si="4"/>
        <v>79.799999999999955</v>
      </c>
    </row>
    <row r="111" spans="1:9" x14ac:dyDescent="0.25">
      <c r="A111" s="9" t="s">
        <v>1682</v>
      </c>
      <c r="B111" s="9" t="s">
        <v>1178</v>
      </c>
      <c r="C111" s="13">
        <v>97475</v>
      </c>
      <c r="D111" s="14">
        <v>-456506079.25999999</v>
      </c>
      <c r="E111" s="9" t="s">
        <v>1031</v>
      </c>
      <c r="F111" s="16">
        <v>0.8</v>
      </c>
      <c r="G111" s="9">
        <v>80</v>
      </c>
      <c r="H111" s="32">
        <f t="shared" si="3"/>
        <v>77980</v>
      </c>
      <c r="I111" s="32">
        <f t="shared" si="4"/>
        <v>19495</v>
      </c>
    </row>
    <row r="112" spans="1:9" x14ac:dyDescent="0.25">
      <c r="A112" s="9" t="s">
        <v>1683</v>
      </c>
      <c r="B112" s="9" t="s">
        <v>1179</v>
      </c>
      <c r="C112" s="13">
        <v>71</v>
      </c>
      <c r="D112" s="14">
        <v>-15963.25</v>
      </c>
      <c r="E112" s="9" t="s">
        <v>1031</v>
      </c>
      <c r="F112" s="16">
        <v>0.8</v>
      </c>
      <c r="G112" s="9">
        <v>80</v>
      </c>
      <c r="H112" s="32">
        <f t="shared" si="3"/>
        <v>56.800000000000004</v>
      </c>
      <c r="I112" s="32">
        <f t="shared" si="4"/>
        <v>14.199999999999996</v>
      </c>
    </row>
    <row r="113" spans="1:9" x14ac:dyDescent="0.25">
      <c r="A113" s="9" t="s">
        <v>1684</v>
      </c>
      <c r="B113" s="9" t="s">
        <v>1180</v>
      </c>
      <c r="C113" s="13">
        <v>4</v>
      </c>
      <c r="D113" s="14">
        <v>0</v>
      </c>
      <c r="E113" s="9" t="s">
        <v>1031</v>
      </c>
      <c r="F113" s="16">
        <v>0.8</v>
      </c>
      <c r="G113" s="9">
        <v>80</v>
      </c>
      <c r="H113" s="32">
        <f t="shared" si="3"/>
        <v>3.2</v>
      </c>
      <c r="I113" s="32">
        <f t="shared" si="4"/>
        <v>0.79999999999999982</v>
      </c>
    </row>
    <row r="114" spans="1:9" x14ac:dyDescent="0.25">
      <c r="A114" s="9" t="s">
        <v>1685</v>
      </c>
      <c r="B114" s="9" t="s">
        <v>1181</v>
      </c>
      <c r="C114" s="13">
        <v>1214</v>
      </c>
      <c r="D114" s="14">
        <v>-1360135.7</v>
      </c>
      <c r="E114" s="9" t="s">
        <v>1031</v>
      </c>
      <c r="F114" s="16">
        <v>0.8</v>
      </c>
      <c r="G114" s="9">
        <v>80</v>
      </c>
      <c r="H114" s="32">
        <f t="shared" si="3"/>
        <v>971.2</v>
      </c>
      <c r="I114" s="32">
        <f t="shared" si="4"/>
        <v>242.79999999999995</v>
      </c>
    </row>
    <row r="115" spans="1:9" x14ac:dyDescent="0.25">
      <c r="A115" s="9" t="s">
        <v>1686</v>
      </c>
      <c r="B115" s="9" t="s">
        <v>1182</v>
      </c>
      <c r="C115" s="13">
        <v>187</v>
      </c>
      <c r="D115" s="14">
        <v>-556692.80000000005</v>
      </c>
      <c r="E115" s="9" t="s">
        <v>1031</v>
      </c>
      <c r="F115" s="16">
        <v>0.8</v>
      </c>
      <c r="G115" s="9">
        <v>80</v>
      </c>
      <c r="H115" s="32">
        <f t="shared" si="3"/>
        <v>149.6</v>
      </c>
      <c r="I115" s="32">
        <f t="shared" si="4"/>
        <v>37.400000000000006</v>
      </c>
    </row>
    <row r="116" spans="1:9" x14ac:dyDescent="0.25">
      <c r="A116" s="9" t="s">
        <v>1687</v>
      </c>
      <c r="B116" s="9" t="s">
        <v>1183</v>
      </c>
      <c r="C116" s="13">
        <v>2</v>
      </c>
      <c r="D116" s="14">
        <v>-1800.13</v>
      </c>
      <c r="E116" s="9" t="s">
        <v>1031</v>
      </c>
      <c r="F116" s="16">
        <v>0.8</v>
      </c>
      <c r="G116" s="9">
        <v>80</v>
      </c>
      <c r="H116" s="32">
        <f t="shared" si="3"/>
        <v>1.6</v>
      </c>
      <c r="I116" s="32">
        <f t="shared" si="4"/>
        <v>0.39999999999999991</v>
      </c>
    </row>
    <row r="117" spans="1:9" x14ac:dyDescent="0.25">
      <c r="A117" s="9" t="s">
        <v>1688</v>
      </c>
      <c r="B117" s="9" t="s">
        <v>1184</v>
      </c>
      <c r="C117" s="13">
        <v>23</v>
      </c>
      <c r="D117" s="14">
        <v>0</v>
      </c>
      <c r="E117" s="9" t="s">
        <v>1031</v>
      </c>
      <c r="F117" s="16">
        <v>0.8</v>
      </c>
      <c r="G117" s="9">
        <v>80</v>
      </c>
      <c r="H117" s="32">
        <f t="shared" si="3"/>
        <v>18.400000000000002</v>
      </c>
      <c r="I117" s="32">
        <f t="shared" si="4"/>
        <v>4.5999999999999979</v>
      </c>
    </row>
    <row r="118" spans="1:9" x14ac:dyDescent="0.25">
      <c r="A118" s="9" t="s">
        <v>1689</v>
      </c>
      <c r="B118" s="9" t="s">
        <v>1185</v>
      </c>
      <c r="C118" s="13">
        <v>2078</v>
      </c>
      <c r="D118" s="14">
        <v>-14547018.460000001</v>
      </c>
      <c r="E118" s="9" t="s">
        <v>1031</v>
      </c>
      <c r="F118" s="16">
        <v>0.8</v>
      </c>
      <c r="G118" s="9">
        <v>80</v>
      </c>
      <c r="H118" s="32">
        <f t="shared" si="3"/>
        <v>1662.4</v>
      </c>
      <c r="I118" s="32">
        <f t="shared" si="4"/>
        <v>415.59999999999991</v>
      </c>
    </row>
    <row r="119" spans="1:9" x14ac:dyDescent="0.25">
      <c r="A119" s="9" t="s">
        <v>1690</v>
      </c>
      <c r="B119" s="9" t="s">
        <v>1186</v>
      </c>
      <c r="C119" s="13">
        <v>61</v>
      </c>
      <c r="D119" s="14">
        <v>-59061.43</v>
      </c>
      <c r="E119" s="9" t="s">
        <v>1031</v>
      </c>
      <c r="F119" s="16">
        <v>0.8</v>
      </c>
      <c r="G119" s="9">
        <v>80</v>
      </c>
      <c r="H119" s="32">
        <f t="shared" si="3"/>
        <v>48.800000000000004</v>
      </c>
      <c r="I119" s="32">
        <f t="shared" si="4"/>
        <v>12.199999999999996</v>
      </c>
    </row>
    <row r="120" spans="1:9" x14ac:dyDescent="0.25">
      <c r="A120" s="9" t="s">
        <v>1691</v>
      </c>
      <c r="B120" s="9" t="s">
        <v>1187</v>
      </c>
      <c r="C120" s="13">
        <v>20</v>
      </c>
      <c r="D120" s="14">
        <v>-618.94000000000005</v>
      </c>
      <c r="E120" s="9" t="s">
        <v>1031</v>
      </c>
      <c r="F120" s="16">
        <v>0.8</v>
      </c>
      <c r="G120" s="9">
        <v>80</v>
      </c>
      <c r="H120" s="32">
        <f t="shared" si="3"/>
        <v>16</v>
      </c>
      <c r="I120" s="32">
        <f t="shared" si="4"/>
        <v>4</v>
      </c>
    </row>
    <row r="121" spans="1:9" x14ac:dyDescent="0.25">
      <c r="A121" s="9" t="s">
        <v>1692</v>
      </c>
      <c r="B121" s="9" t="s">
        <v>1188</v>
      </c>
      <c r="C121" s="13">
        <v>207</v>
      </c>
      <c r="D121" s="14">
        <v>-1116592.9099999999</v>
      </c>
      <c r="E121" s="9" t="s">
        <v>1031</v>
      </c>
      <c r="F121" s="16">
        <v>0.8</v>
      </c>
      <c r="G121" s="9">
        <v>80</v>
      </c>
      <c r="H121" s="32">
        <f t="shared" si="3"/>
        <v>165.60000000000002</v>
      </c>
      <c r="I121" s="32">
        <f t="shared" si="4"/>
        <v>41.399999999999977</v>
      </c>
    </row>
    <row r="122" spans="1:9" x14ac:dyDescent="0.25">
      <c r="A122" s="9" t="s">
        <v>1693</v>
      </c>
      <c r="B122" s="9" t="s">
        <v>1189</v>
      </c>
      <c r="C122" s="13">
        <v>2</v>
      </c>
      <c r="D122" s="14">
        <v>0</v>
      </c>
      <c r="E122" s="9" t="s">
        <v>1031</v>
      </c>
      <c r="F122" s="16">
        <v>0.8</v>
      </c>
      <c r="G122" s="9">
        <v>80</v>
      </c>
      <c r="H122" s="32">
        <f t="shared" si="3"/>
        <v>1.6</v>
      </c>
      <c r="I122" s="32">
        <f t="shared" si="4"/>
        <v>0.39999999999999991</v>
      </c>
    </row>
    <row r="123" spans="1:9" x14ac:dyDescent="0.25">
      <c r="A123" s="9" t="s">
        <v>1694</v>
      </c>
      <c r="B123" s="9" t="s">
        <v>1190</v>
      </c>
      <c r="C123" s="13">
        <v>108</v>
      </c>
      <c r="D123" s="14">
        <v>-487934.79</v>
      </c>
      <c r="E123" s="9" t="s">
        <v>1031</v>
      </c>
      <c r="F123" s="16">
        <v>0.8</v>
      </c>
      <c r="G123" s="9">
        <v>80</v>
      </c>
      <c r="H123" s="32">
        <f t="shared" si="3"/>
        <v>86.4</v>
      </c>
      <c r="I123" s="32">
        <f t="shared" si="4"/>
        <v>21.599999999999994</v>
      </c>
    </row>
    <row r="124" spans="1:9" x14ac:dyDescent="0.25">
      <c r="A124" s="9" t="s">
        <v>1695</v>
      </c>
      <c r="B124" s="9" t="s">
        <v>1191</v>
      </c>
      <c r="C124" s="13">
        <v>5</v>
      </c>
      <c r="D124" s="14">
        <v>-157.94999999999999</v>
      </c>
      <c r="E124" s="9" t="s">
        <v>1031</v>
      </c>
      <c r="F124" s="16">
        <v>0.8</v>
      </c>
      <c r="G124" s="9">
        <v>80</v>
      </c>
      <c r="H124" s="32">
        <f t="shared" si="3"/>
        <v>4</v>
      </c>
      <c r="I124" s="32">
        <f t="shared" si="4"/>
        <v>1</v>
      </c>
    </row>
    <row r="125" spans="1:9" x14ac:dyDescent="0.25">
      <c r="A125" s="9" t="s">
        <v>1696</v>
      </c>
      <c r="B125" s="9" t="s">
        <v>1192</v>
      </c>
      <c r="C125" s="13">
        <v>35</v>
      </c>
      <c r="D125" s="14">
        <v>-1599.71</v>
      </c>
      <c r="E125" s="9" t="s">
        <v>1031</v>
      </c>
      <c r="F125" s="16">
        <v>0.8</v>
      </c>
      <c r="G125" s="9">
        <v>80</v>
      </c>
      <c r="H125" s="32">
        <f t="shared" si="3"/>
        <v>28</v>
      </c>
      <c r="I125" s="32">
        <f t="shared" si="4"/>
        <v>7</v>
      </c>
    </row>
    <row r="126" spans="1:9" x14ac:dyDescent="0.25">
      <c r="A126" s="9" t="s">
        <v>1697</v>
      </c>
      <c r="B126" s="9" t="s">
        <v>1193</v>
      </c>
      <c r="C126" s="13">
        <v>2553</v>
      </c>
      <c r="D126" s="14">
        <v>-24629211</v>
      </c>
      <c r="E126" s="9" t="s">
        <v>1031</v>
      </c>
      <c r="F126" s="16">
        <v>0.8</v>
      </c>
      <c r="G126" s="9">
        <v>80</v>
      </c>
      <c r="H126" s="32">
        <f t="shared" si="3"/>
        <v>2042.4</v>
      </c>
      <c r="I126" s="32">
        <f t="shared" si="4"/>
        <v>510.59999999999991</v>
      </c>
    </row>
    <row r="127" spans="1:9" x14ac:dyDescent="0.25">
      <c r="A127" s="9" t="s">
        <v>1698</v>
      </c>
      <c r="B127" s="9" t="s">
        <v>1194</v>
      </c>
      <c r="C127" s="13">
        <v>134</v>
      </c>
      <c r="D127" s="14">
        <v>-309365.71999999997</v>
      </c>
      <c r="E127" s="9" t="s">
        <v>1031</v>
      </c>
      <c r="F127" s="16">
        <v>0.8</v>
      </c>
      <c r="G127" s="9">
        <v>80</v>
      </c>
      <c r="H127" s="32">
        <f t="shared" si="3"/>
        <v>107.2</v>
      </c>
      <c r="I127" s="32">
        <f t="shared" si="4"/>
        <v>26.799999999999997</v>
      </c>
    </row>
    <row r="128" spans="1:9" x14ac:dyDescent="0.25">
      <c r="A128" s="9" t="s">
        <v>1699</v>
      </c>
      <c r="B128" s="9" t="s">
        <v>1195</v>
      </c>
      <c r="C128" s="13">
        <v>1</v>
      </c>
      <c r="D128" s="14">
        <v>0</v>
      </c>
      <c r="E128" s="9" t="s">
        <v>1031</v>
      </c>
      <c r="F128" s="16">
        <v>0.8</v>
      </c>
      <c r="G128" s="9">
        <v>80</v>
      </c>
      <c r="H128" s="32">
        <f t="shared" si="3"/>
        <v>0.8</v>
      </c>
      <c r="I128" s="32">
        <f t="shared" si="4"/>
        <v>0.19999999999999996</v>
      </c>
    </row>
    <row r="129" spans="1:9" x14ac:dyDescent="0.25">
      <c r="A129" s="9" t="s">
        <v>1700</v>
      </c>
      <c r="B129" s="9" t="s">
        <v>1196</v>
      </c>
      <c r="C129" s="13">
        <v>60</v>
      </c>
      <c r="D129" s="14">
        <v>-374899.87</v>
      </c>
      <c r="E129" s="9" t="s">
        <v>1031</v>
      </c>
      <c r="F129" s="16">
        <v>0.8</v>
      </c>
      <c r="G129" s="9">
        <v>80</v>
      </c>
      <c r="H129" s="32">
        <f t="shared" si="3"/>
        <v>48</v>
      </c>
      <c r="I129" s="32">
        <f t="shared" si="4"/>
        <v>12</v>
      </c>
    </row>
    <row r="130" spans="1:9" x14ac:dyDescent="0.25">
      <c r="A130" s="9" t="s">
        <v>1701</v>
      </c>
      <c r="B130" s="9" t="s">
        <v>1197</v>
      </c>
      <c r="C130" s="13">
        <v>2</v>
      </c>
      <c r="D130" s="14">
        <v>0</v>
      </c>
      <c r="E130" s="9" t="s">
        <v>1031</v>
      </c>
      <c r="F130" s="16">
        <v>0.8</v>
      </c>
      <c r="G130" s="9">
        <v>80</v>
      </c>
      <c r="H130" s="32">
        <f t="shared" si="3"/>
        <v>1.6</v>
      </c>
      <c r="I130" s="32">
        <f t="shared" si="4"/>
        <v>0.39999999999999991</v>
      </c>
    </row>
    <row r="131" spans="1:9" x14ac:dyDescent="0.25">
      <c r="A131" s="9" t="s">
        <v>1702</v>
      </c>
      <c r="B131" s="9" t="s">
        <v>1198</v>
      </c>
      <c r="C131" s="13">
        <v>335</v>
      </c>
      <c r="D131" s="14">
        <v>-2124850.06</v>
      </c>
      <c r="E131" s="9" t="s">
        <v>1031</v>
      </c>
      <c r="F131" s="16">
        <v>0.8</v>
      </c>
      <c r="G131" s="9">
        <v>80</v>
      </c>
      <c r="H131" s="32">
        <f t="shared" si="3"/>
        <v>268</v>
      </c>
      <c r="I131" s="32">
        <f t="shared" si="4"/>
        <v>67</v>
      </c>
    </row>
    <row r="132" spans="1:9" x14ac:dyDescent="0.25">
      <c r="A132" s="9" t="s">
        <v>1703</v>
      </c>
      <c r="B132" s="9" t="s">
        <v>1199</v>
      </c>
      <c r="C132" s="13">
        <v>7</v>
      </c>
      <c r="D132" s="14">
        <v>325990.17</v>
      </c>
      <c r="E132" s="9" t="s">
        <v>1031</v>
      </c>
      <c r="F132" s="16">
        <v>0.8</v>
      </c>
      <c r="G132" s="9">
        <v>80</v>
      </c>
      <c r="H132" s="32">
        <f t="shared" si="3"/>
        <v>5.6000000000000005</v>
      </c>
      <c r="I132" s="32">
        <f t="shared" si="4"/>
        <v>1.3999999999999995</v>
      </c>
    </row>
    <row r="133" spans="1:9" x14ac:dyDescent="0.25">
      <c r="A133" s="9" t="s">
        <v>1704</v>
      </c>
      <c r="B133" s="9" t="s">
        <v>1200</v>
      </c>
      <c r="C133" s="13">
        <v>75</v>
      </c>
      <c r="D133" s="14">
        <v>-476.31</v>
      </c>
      <c r="E133" s="9" t="s">
        <v>1031</v>
      </c>
      <c r="F133" s="16">
        <v>0.8</v>
      </c>
      <c r="G133" s="9">
        <v>80</v>
      </c>
      <c r="H133" s="32">
        <f t="shared" si="3"/>
        <v>60</v>
      </c>
      <c r="I133" s="32">
        <f t="shared" si="4"/>
        <v>15</v>
      </c>
    </row>
    <row r="134" spans="1:9" x14ac:dyDescent="0.25">
      <c r="A134" s="9" t="s">
        <v>1705</v>
      </c>
      <c r="B134" s="9" t="s">
        <v>1201</v>
      </c>
      <c r="C134" s="13">
        <v>6835</v>
      </c>
      <c r="D134" s="14">
        <v>-50724014.090000004</v>
      </c>
      <c r="E134" s="9" t="s">
        <v>1031</v>
      </c>
      <c r="F134" s="16">
        <v>0.8</v>
      </c>
      <c r="G134" s="9">
        <v>80</v>
      </c>
      <c r="H134" s="32">
        <f t="shared" si="3"/>
        <v>5468</v>
      </c>
      <c r="I134" s="32">
        <f t="shared" si="4"/>
        <v>1367</v>
      </c>
    </row>
    <row r="135" spans="1:9" x14ac:dyDescent="0.25">
      <c r="A135" s="9" t="s">
        <v>1706</v>
      </c>
      <c r="B135" s="9" t="s">
        <v>1202</v>
      </c>
      <c r="C135" s="13">
        <v>208</v>
      </c>
      <c r="D135" s="14">
        <v>-468160.06</v>
      </c>
      <c r="E135" s="9" t="s">
        <v>1031</v>
      </c>
      <c r="F135" s="16">
        <v>0.8</v>
      </c>
      <c r="G135" s="9">
        <v>80</v>
      </c>
      <c r="H135" s="32">
        <f t="shared" ref="H135:H198" si="5">C135*F135</f>
        <v>166.4</v>
      </c>
      <c r="I135" s="32">
        <f t="shared" ref="I135:I198" si="6">C135-H135</f>
        <v>41.599999999999994</v>
      </c>
    </row>
    <row r="136" spans="1:9" x14ac:dyDescent="0.25">
      <c r="A136" s="9" t="s">
        <v>1707</v>
      </c>
      <c r="B136" s="9" t="s">
        <v>1203</v>
      </c>
      <c r="C136" s="13">
        <v>1</v>
      </c>
      <c r="D136" s="14">
        <v>0</v>
      </c>
      <c r="E136" s="9" t="s">
        <v>1031</v>
      </c>
      <c r="F136" s="16">
        <v>0.8</v>
      </c>
      <c r="G136" s="9">
        <v>80</v>
      </c>
      <c r="H136" s="32">
        <f t="shared" si="5"/>
        <v>0.8</v>
      </c>
      <c r="I136" s="32">
        <f t="shared" si="6"/>
        <v>0.19999999999999996</v>
      </c>
    </row>
    <row r="137" spans="1:9" x14ac:dyDescent="0.25">
      <c r="A137" s="9" t="s">
        <v>1708</v>
      </c>
      <c r="B137" s="9" t="s">
        <v>1204</v>
      </c>
      <c r="C137" s="13">
        <v>208</v>
      </c>
      <c r="D137" s="14">
        <v>-1088253.48</v>
      </c>
      <c r="E137" s="9" t="s">
        <v>1031</v>
      </c>
      <c r="F137" s="16">
        <v>0.8</v>
      </c>
      <c r="G137" s="9">
        <v>80</v>
      </c>
      <c r="H137" s="32">
        <f t="shared" si="5"/>
        <v>166.4</v>
      </c>
      <c r="I137" s="32">
        <f t="shared" si="6"/>
        <v>41.599999999999994</v>
      </c>
    </row>
    <row r="138" spans="1:9" x14ac:dyDescent="0.25">
      <c r="A138" s="9" t="s">
        <v>1709</v>
      </c>
      <c r="B138" s="9" t="s">
        <v>1205</v>
      </c>
      <c r="C138" s="13">
        <v>41</v>
      </c>
      <c r="D138" s="14">
        <v>-27.4</v>
      </c>
      <c r="E138" s="9" t="s">
        <v>1031</v>
      </c>
      <c r="F138" s="16">
        <v>0.8</v>
      </c>
      <c r="G138" s="9">
        <v>80</v>
      </c>
      <c r="H138" s="32">
        <f t="shared" si="5"/>
        <v>32.800000000000004</v>
      </c>
      <c r="I138" s="32">
        <f t="shared" si="6"/>
        <v>8.1999999999999957</v>
      </c>
    </row>
    <row r="139" spans="1:9" x14ac:dyDescent="0.25">
      <c r="A139" s="9" t="s">
        <v>1710</v>
      </c>
      <c r="B139" s="9" t="s">
        <v>1206</v>
      </c>
      <c r="C139" s="13">
        <v>1</v>
      </c>
      <c r="D139" s="14">
        <v>0</v>
      </c>
      <c r="E139" s="9" t="s">
        <v>1031</v>
      </c>
      <c r="F139" s="16">
        <v>0.8</v>
      </c>
      <c r="G139" s="9">
        <v>80</v>
      </c>
      <c r="H139" s="32">
        <f t="shared" si="5"/>
        <v>0.8</v>
      </c>
      <c r="I139" s="32">
        <f t="shared" si="6"/>
        <v>0.19999999999999996</v>
      </c>
    </row>
    <row r="140" spans="1:9" x14ac:dyDescent="0.25">
      <c r="A140" s="9" t="s">
        <v>1711</v>
      </c>
      <c r="B140" s="9" t="s">
        <v>1207</v>
      </c>
      <c r="C140" s="13">
        <v>177</v>
      </c>
      <c r="D140" s="14">
        <v>-211374.66999999998</v>
      </c>
      <c r="E140" s="9" t="s">
        <v>1031</v>
      </c>
      <c r="F140" s="16">
        <v>0.8</v>
      </c>
      <c r="G140" s="9">
        <v>80</v>
      </c>
      <c r="H140" s="32">
        <f t="shared" si="5"/>
        <v>141.6</v>
      </c>
      <c r="I140" s="32">
        <f t="shared" si="6"/>
        <v>35.400000000000006</v>
      </c>
    </row>
    <row r="141" spans="1:9" x14ac:dyDescent="0.25">
      <c r="A141" s="9" t="s">
        <v>1712</v>
      </c>
      <c r="B141" s="9" t="s">
        <v>1208</v>
      </c>
      <c r="C141" s="13">
        <v>15</v>
      </c>
      <c r="D141" s="14">
        <v>-18008.66</v>
      </c>
      <c r="E141" s="9" t="s">
        <v>1031</v>
      </c>
      <c r="F141" s="16">
        <v>0.8</v>
      </c>
      <c r="G141" s="9">
        <v>80</v>
      </c>
      <c r="H141" s="32">
        <f t="shared" si="5"/>
        <v>12</v>
      </c>
      <c r="I141" s="32">
        <f t="shared" si="6"/>
        <v>3</v>
      </c>
    </row>
    <row r="142" spans="1:9" x14ac:dyDescent="0.25">
      <c r="A142" s="9" t="s">
        <v>1713</v>
      </c>
      <c r="B142" s="9" t="s">
        <v>1209</v>
      </c>
      <c r="C142" s="13">
        <v>13</v>
      </c>
      <c r="D142" s="14">
        <v>-237.45</v>
      </c>
      <c r="E142" s="9" t="s">
        <v>1031</v>
      </c>
      <c r="F142" s="16">
        <v>0.8</v>
      </c>
      <c r="G142" s="9">
        <v>80</v>
      </c>
      <c r="H142" s="32">
        <f t="shared" si="5"/>
        <v>10.4</v>
      </c>
      <c r="I142" s="32">
        <f t="shared" si="6"/>
        <v>2.5999999999999996</v>
      </c>
    </row>
    <row r="143" spans="1:9" x14ac:dyDescent="0.25">
      <c r="A143" s="9" t="s">
        <v>1714</v>
      </c>
      <c r="B143" s="9" t="s">
        <v>1210</v>
      </c>
      <c r="C143" s="13">
        <v>52</v>
      </c>
      <c r="D143" s="14">
        <v>-320830.87</v>
      </c>
      <c r="E143" s="9" t="s">
        <v>1031</v>
      </c>
      <c r="F143" s="16">
        <v>0.8</v>
      </c>
      <c r="G143" s="9">
        <v>80</v>
      </c>
      <c r="H143" s="32">
        <f t="shared" si="5"/>
        <v>41.6</v>
      </c>
      <c r="I143" s="32">
        <f t="shared" si="6"/>
        <v>10.399999999999999</v>
      </c>
    </row>
    <row r="144" spans="1:9" x14ac:dyDescent="0.25">
      <c r="A144" s="9" t="s">
        <v>1715</v>
      </c>
      <c r="B144" s="9" t="s">
        <v>1211</v>
      </c>
      <c r="C144" s="13">
        <v>12</v>
      </c>
      <c r="D144" s="14">
        <v>-6704.41</v>
      </c>
      <c r="E144" s="9" t="s">
        <v>1031</v>
      </c>
      <c r="F144" s="16">
        <v>0.8</v>
      </c>
      <c r="G144" s="9">
        <v>80</v>
      </c>
      <c r="H144" s="32">
        <f t="shared" si="5"/>
        <v>9.6000000000000014</v>
      </c>
      <c r="I144" s="32">
        <f t="shared" si="6"/>
        <v>2.3999999999999986</v>
      </c>
    </row>
    <row r="145" spans="1:9" x14ac:dyDescent="0.25">
      <c r="A145" s="9" t="s">
        <v>1716</v>
      </c>
      <c r="B145" s="9" t="s">
        <v>1212</v>
      </c>
      <c r="C145" s="13">
        <v>74</v>
      </c>
      <c r="D145" s="14">
        <v>-76088.490000000005</v>
      </c>
      <c r="E145" s="9" t="s">
        <v>1031</v>
      </c>
      <c r="F145" s="16">
        <v>0.8</v>
      </c>
      <c r="G145" s="9">
        <v>80</v>
      </c>
      <c r="H145" s="32">
        <f t="shared" si="5"/>
        <v>59.2</v>
      </c>
      <c r="I145" s="32">
        <f t="shared" si="6"/>
        <v>14.799999999999997</v>
      </c>
    </row>
    <row r="146" spans="1:9" x14ac:dyDescent="0.25">
      <c r="A146" s="9" t="s">
        <v>1717</v>
      </c>
      <c r="B146" s="9" t="s">
        <v>1213</v>
      </c>
      <c r="C146" s="13">
        <v>24</v>
      </c>
      <c r="D146" s="14">
        <v>-2872.77</v>
      </c>
      <c r="E146" s="9" t="s">
        <v>1031</v>
      </c>
      <c r="F146" s="16">
        <v>0.8</v>
      </c>
      <c r="G146" s="9">
        <v>80</v>
      </c>
      <c r="H146" s="32">
        <f t="shared" si="5"/>
        <v>19.200000000000003</v>
      </c>
      <c r="I146" s="32">
        <f t="shared" si="6"/>
        <v>4.7999999999999972</v>
      </c>
    </row>
    <row r="147" spans="1:9" x14ac:dyDescent="0.25">
      <c r="A147" s="9" t="s">
        <v>1718</v>
      </c>
      <c r="B147" s="9" t="s">
        <v>1214</v>
      </c>
      <c r="C147" s="13">
        <v>40</v>
      </c>
      <c r="D147" s="14">
        <v>-115800.96000000001</v>
      </c>
      <c r="E147" s="9" t="s">
        <v>1031</v>
      </c>
      <c r="F147" s="16">
        <v>0.8</v>
      </c>
      <c r="G147" s="9">
        <v>80</v>
      </c>
      <c r="H147" s="32">
        <f t="shared" si="5"/>
        <v>32</v>
      </c>
      <c r="I147" s="32">
        <f t="shared" si="6"/>
        <v>8</v>
      </c>
    </row>
    <row r="148" spans="1:9" x14ac:dyDescent="0.25">
      <c r="A148" s="9" t="s">
        <v>1719</v>
      </c>
      <c r="B148" s="9" t="s">
        <v>1215</v>
      </c>
      <c r="C148" s="13">
        <v>9</v>
      </c>
      <c r="D148" s="14">
        <v>-26599.83</v>
      </c>
      <c r="E148" s="9" t="s">
        <v>1031</v>
      </c>
      <c r="F148" s="16">
        <v>0.8</v>
      </c>
      <c r="G148" s="9">
        <v>80</v>
      </c>
      <c r="H148" s="32">
        <f t="shared" si="5"/>
        <v>7.2</v>
      </c>
      <c r="I148" s="32">
        <f t="shared" si="6"/>
        <v>1.7999999999999998</v>
      </c>
    </row>
    <row r="149" spans="1:9" x14ac:dyDescent="0.25">
      <c r="A149" s="9" t="s">
        <v>1720</v>
      </c>
      <c r="B149" s="9" t="s">
        <v>1216</v>
      </c>
      <c r="C149" s="13">
        <v>1</v>
      </c>
      <c r="D149" s="14">
        <v>-27.07</v>
      </c>
      <c r="E149" s="9" t="s">
        <v>1031</v>
      </c>
      <c r="F149" s="16">
        <v>0.8</v>
      </c>
      <c r="G149" s="9">
        <v>80</v>
      </c>
      <c r="H149" s="32">
        <f t="shared" si="5"/>
        <v>0.8</v>
      </c>
      <c r="I149" s="32">
        <f t="shared" si="6"/>
        <v>0.19999999999999996</v>
      </c>
    </row>
    <row r="150" spans="1:9" x14ac:dyDescent="0.25">
      <c r="A150" s="9" t="s">
        <v>1721</v>
      </c>
      <c r="B150" s="9" t="s">
        <v>1217</v>
      </c>
      <c r="C150" s="13">
        <v>611</v>
      </c>
      <c r="D150" s="14">
        <v>-4292785.57</v>
      </c>
      <c r="E150" s="9" t="s">
        <v>1031</v>
      </c>
      <c r="F150" s="16">
        <v>0.8</v>
      </c>
      <c r="G150" s="9">
        <v>80</v>
      </c>
      <c r="H150" s="32">
        <f t="shared" si="5"/>
        <v>488.8</v>
      </c>
      <c r="I150" s="32">
        <f t="shared" si="6"/>
        <v>122.19999999999999</v>
      </c>
    </row>
    <row r="151" spans="1:9" x14ac:dyDescent="0.25">
      <c r="A151" s="9" t="s">
        <v>1722</v>
      </c>
      <c r="B151" s="9" t="s">
        <v>1218</v>
      </c>
      <c r="C151" s="13">
        <v>72</v>
      </c>
      <c r="D151" s="14">
        <v>-1920.97</v>
      </c>
      <c r="E151" s="9" t="s">
        <v>1031</v>
      </c>
      <c r="F151" s="16">
        <v>0.8</v>
      </c>
      <c r="G151" s="9">
        <v>80</v>
      </c>
      <c r="H151" s="32">
        <f t="shared" si="5"/>
        <v>57.6</v>
      </c>
      <c r="I151" s="32">
        <f t="shared" si="6"/>
        <v>14.399999999999999</v>
      </c>
    </row>
    <row r="152" spans="1:9" x14ac:dyDescent="0.25">
      <c r="A152" s="9" t="s">
        <v>1723</v>
      </c>
      <c r="B152" s="9" t="s">
        <v>1219</v>
      </c>
      <c r="C152" s="13">
        <v>74</v>
      </c>
      <c r="D152" s="14">
        <v>-163095.9</v>
      </c>
      <c r="E152" s="9" t="s">
        <v>1031</v>
      </c>
      <c r="F152" s="16">
        <v>0.8</v>
      </c>
      <c r="G152" s="9">
        <v>80</v>
      </c>
      <c r="H152" s="32">
        <f t="shared" si="5"/>
        <v>59.2</v>
      </c>
      <c r="I152" s="32">
        <f t="shared" si="6"/>
        <v>14.799999999999997</v>
      </c>
    </row>
    <row r="153" spans="1:9" x14ac:dyDescent="0.25">
      <c r="A153" s="9" t="s">
        <v>1724</v>
      </c>
      <c r="B153" s="9" t="s">
        <v>1220</v>
      </c>
      <c r="C153" s="13">
        <v>66</v>
      </c>
      <c r="D153" s="14">
        <v>18460.379999999997</v>
      </c>
      <c r="E153" s="9" t="s">
        <v>1031</v>
      </c>
      <c r="F153" s="16">
        <v>0.8</v>
      </c>
      <c r="G153" s="9">
        <v>80</v>
      </c>
      <c r="H153" s="32">
        <f t="shared" si="5"/>
        <v>52.800000000000004</v>
      </c>
      <c r="I153" s="32">
        <f t="shared" si="6"/>
        <v>13.199999999999996</v>
      </c>
    </row>
    <row r="154" spans="1:9" x14ac:dyDescent="0.25">
      <c r="A154" s="9" t="s">
        <v>1725</v>
      </c>
      <c r="B154" s="9" t="s">
        <v>1221</v>
      </c>
      <c r="C154" s="13">
        <v>1895</v>
      </c>
      <c r="D154" s="14">
        <v>-469020.28</v>
      </c>
      <c r="E154" s="9" t="s">
        <v>1031</v>
      </c>
      <c r="F154" s="16">
        <v>0.8</v>
      </c>
      <c r="G154" s="9">
        <v>80</v>
      </c>
      <c r="H154" s="32">
        <f t="shared" si="5"/>
        <v>1516</v>
      </c>
      <c r="I154" s="32">
        <f t="shared" si="6"/>
        <v>379</v>
      </c>
    </row>
    <row r="155" spans="1:9" x14ac:dyDescent="0.25">
      <c r="A155" s="9" t="s">
        <v>1726</v>
      </c>
      <c r="B155" s="9" t="s">
        <v>1222</v>
      </c>
      <c r="C155" s="13">
        <v>75</v>
      </c>
      <c r="D155" s="14">
        <v>-488482.4</v>
      </c>
      <c r="E155" s="9" t="s">
        <v>1031</v>
      </c>
      <c r="F155" s="16">
        <v>0.8</v>
      </c>
      <c r="G155" s="9">
        <v>80</v>
      </c>
      <c r="H155" s="32">
        <f t="shared" si="5"/>
        <v>60</v>
      </c>
      <c r="I155" s="32">
        <f t="shared" si="6"/>
        <v>15</v>
      </c>
    </row>
    <row r="156" spans="1:9" x14ac:dyDescent="0.25">
      <c r="A156" s="9" t="s">
        <v>1727</v>
      </c>
      <c r="B156" s="9" t="s">
        <v>1223</v>
      </c>
      <c r="C156" s="13">
        <v>4</v>
      </c>
      <c r="D156" s="14">
        <v>-115</v>
      </c>
      <c r="E156" s="9" t="s">
        <v>1031</v>
      </c>
      <c r="F156" s="16">
        <v>0.5</v>
      </c>
      <c r="G156" s="9">
        <v>50</v>
      </c>
      <c r="H156" s="32">
        <f t="shared" si="5"/>
        <v>2</v>
      </c>
      <c r="I156" s="32">
        <f t="shared" si="6"/>
        <v>2</v>
      </c>
    </row>
    <row r="157" spans="1:9" x14ac:dyDescent="0.25">
      <c r="A157" s="9" t="s">
        <v>1728</v>
      </c>
      <c r="B157" s="9" t="s">
        <v>1224</v>
      </c>
      <c r="C157" s="13">
        <v>2344</v>
      </c>
      <c r="D157" s="14">
        <v>-2550788.5099999998</v>
      </c>
      <c r="E157" s="9" t="s">
        <v>1031</v>
      </c>
      <c r="F157" s="16">
        <v>0.8</v>
      </c>
      <c r="G157" s="9">
        <v>80</v>
      </c>
      <c r="H157" s="32">
        <f t="shared" si="5"/>
        <v>1875.2</v>
      </c>
      <c r="I157" s="32">
        <f t="shared" si="6"/>
        <v>468.79999999999995</v>
      </c>
    </row>
    <row r="158" spans="1:9" x14ac:dyDescent="0.25">
      <c r="A158" s="9" t="s">
        <v>1729</v>
      </c>
      <c r="B158" s="9" t="s">
        <v>1225</v>
      </c>
      <c r="C158" s="13">
        <v>1325</v>
      </c>
      <c r="D158" s="14">
        <v>-162982.70000000001</v>
      </c>
      <c r="E158" s="9" t="s">
        <v>1031</v>
      </c>
      <c r="F158" s="16">
        <v>0.8</v>
      </c>
      <c r="G158" s="9">
        <f t="shared" ref="G158" si="7">G157</f>
        <v>80</v>
      </c>
      <c r="H158" s="32">
        <f t="shared" si="5"/>
        <v>1060</v>
      </c>
      <c r="I158" s="32">
        <f t="shared" si="6"/>
        <v>265</v>
      </c>
    </row>
    <row r="159" spans="1:9" x14ac:dyDescent="0.25">
      <c r="A159" s="9" t="s">
        <v>1730</v>
      </c>
      <c r="B159" s="9" t="s">
        <v>1226</v>
      </c>
      <c r="C159" s="13">
        <v>16097</v>
      </c>
      <c r="D159" s="14">
        <v>-1832311.99</v>
      </c>
      <c r="E159" s="9" t="s">
        <v>1031</v>
      </c>
      <c r="F159" s="16">
        <v>0.8</v>
      </c>
      <c r="G159" s="9">
        <v>80</v>
      </c>
      <c r="H159" s="32">
        <f t="shared" si="5"/>
        <v>12877.6</v>
      </c>
      <c r="I159" s="32">
        <f t="shared" si="6"/>
        <v>3219.3999999999996</v>
      </c>
    </row>
    <row r="160" spans="1:9" x14ac:dyDescent="0.25">
      <c r="A160" s="9" t="s">
        <v>1731</v>
      </c>
      <c r="B160" s="9" t="s">
        <v>1227</v>
      </c>
      <c r="C160" s="13">
        <v>9</v>
      </c>
      <c r="D160" s="14">
        <v>-3211.17</v>
      </c>
      <c r="E160" s="9" t="s">
        <v>1030</v>
      </c>
      <c r="F160" s="16">
        <v>0</v>
      </c>
      <c r="H160" s="32">
        <f t="shared" si="5"/>
        <v>0</v>
      </c>
      <c r="I160" s="32">
        <f t="shared" si="6"/>
        <v>9</v>
      </c>
    </row>
    <row r="161" spans="1:9" x14ac:dyDescent="0.25">
      <c r="A161" s="9" t="s">
        <v>1732</v>
      </c>
      <c r="B161" s="9" t="s">
        <v>1228</v>
      </c>
      <c r="C161" s="13">
        <v>367</v>
      </c>
      <c r="D161" s="14">
        <v>-315548.17000000004</v>
      </c>
      <c r="E161" s="9" t="s">
        <v>1030</v>
      </c>
      <c r="F161" s="16">
        <v>0</v>
      </c>
      <c r="G161" s="9">
        <v>0</v>
      </c>
      <c r="H161" s="32">
        <f t="shared" si="5"/>
        <v>0</v>
      </c>
      <c r="I161" s="32">
        <f t="shared" si="6"/>
        <v>367</v>
      </c>
    </row>
    <row r="162" spans="1:9" x14ac:dyDescent="0.25">
      <c r="A162" s="9" t="s">
        <v>1733</v>
      </c>
      <c r="B162" s="9" t="s">
        <v>1229</v>
      </c>
      <c r="C162" s="13">
        <v>5</v>
      </c>
      <c r="D162" s="14">
        <v>-3065.25</v>
      </c>
      <c r="E162" s="9" t="s">
        <v>1030</v>
      </c>
      <c r="F162" s="16">
        <v>0</v>
      </c>
      <c r="G162" s="9">
        <v>0</v>
      </c>
      <c r="H162" s="32">
        <f t="shared" si="5"/>
        <v>0</v>
      </c>
      <c r="I162" s="32">
        <f t="shared" si="6"/>
        <v>5</v>
      </c>
    </row>
    <row r="163" spans="1:9" x14ac:dyDescent="0.25">
      <c r="A163" s="9" t="s">
        <v>1734</v>
      </c>
      <c r="B163" s="9" t="s">
        <v>1230</v>
      </c>
      <c r="C163" s="13">
        <v>10</v>
      </c>
      <c r="D163" s="14">
        <v>-371.76000000000005</v>
      </c>
      <c r="E163" s="9" t="s">
        <v>1030</v>
      </c>
      <c r="F163" s="16">
        <v>0</v>
      </c>
      <c r="H163" s="32">
        <f t="shared" si="5"/>
        <v>0</v>
      </c>
      <c r="I163" s="32">
        <f t="shared" si="6"/>
        <v>10</v>
      </c>
    </row>
    <row r="164" spans="1:9" x14ac:dyDescent="0.25">
      <c r="A164" s="9" t="s">
        <v>1735</v>
      </c>
      <c r="B164" s="9" t="s">
        <v>1231</v>
      </c>
      <c r="C164" s="13">
        <v>7</v>
      </c>
      <c r="D164" s="14">
        <v>-941.34999999999991</v>
      </c>
      <c r="E164" s="9" t="s">
        <v>1030</v>
      </c>
      <c r="F164" s="16">
        <v>0</v>
      </c>
      <c r="G164" s="9">
        <v>0</v>
      </c>
      <c r="H164" s="32">
        <f t="shared" si="5"/>
        <v>0</v>
      </c>
      <c r="I164" s="32">
        <f t="shared" si="6"/>
        <v>7</v>
      </c>
    </row>
    <row r="165" spans="1:9" x14ac:dyDescent="0.25">
      <c r="A165" s="9" t="s">
        <v>1736</v>
      </c>
      <c r="B165" s="9" t="s">
        <v>1232</v>
      </c>
      <c r="C165" s="13">
        <v>6</v>
      </c>
      <c r="D165" s="14">
        <v>-443.3</v>
      </c>
      <c r="E165" s="9" t="s">
        <v>1030</v>
      </c>
      <c r="F165" s="16">
        <v>0</v>
      </c>
      <c r="H165" s="32">
        <f t="shared" si="5"/>
        <v>0</v>
      </c>
      <c r="I165" s="32">
        <f t="shared" si="6"/>
        <v>6</v>
      </c>
    </row>
    <row r="166" spans="1:9" x14ac:dyDescent="0.25">
      <c r="A166" s="9" t="s">
        <v>1737</v>
      </c>
      <c r="B166" s="9" t="s">
        <v>1233</v>
      </c>
      <c r="C166" s="13">
        <v>1</v>
      </c>
      <c r="D166" s="14">
        <v>4550</v>
      </c>
      <c r="E166" s="9" t="s">
        <v>1031</v>
      </c>
      <c r="F166" s="16">
        <v>0.5</v>
      </c>
      <c r="G166" s="9">
        <v>50</v>
      </c>
      <c r="H166" s="32">
        <f t="shared" si="5"/>
        <v>0.5</v>
      </c>
      <c r="I166" s="32">
        <f t="shared" si="6"/>
        <v>0.5</v>
      </c>
    </row>
    <row r="167" spans="1:9" x14ac:dyDescent="0.25">
      <c r="A167" s="9" t="s">
        <v>1738</v>
      </c>
      <c r="B167" s="9" t="s">
        <v>1234</v>
      </c>
      <c r="C167" s="13">
        <v>525</v>
      </c>
      <c r="D167" s="14">
        <v>-1641359.54</v>
      </c>
      <c r="E167" s="9" t="s">
        <v>1030</v>
      </c>
      <c r="F167" s="16">
        <v>0</v>
      </c>
      <c r="H167" s="32">
        <f t="shared" si="5"/>
        <v>0</v>
      </c>
      <c r="I167" s="32">
        <f t="shared" si="6"/>
        <v>525</v>
      </c>
    </row>
    <row r="168" spans="1:9" x14ac:dyDescent="0.25">
      <c r="A168" s="9" t="s">
        <v>1739</v>
      </c>
      <c r="B168" s="9" t="s">
        <v>1235</v>
      </c>
      <c r="C168" s="13">
        <v>18</v>
      </c>
      <c r="D168" s="14">
        <v>-2822.99</v>
      </c>
      <c r="E168" s="9" t="s">
        <v>1031</v>
      </c>
      <c r="F168" s="16">
        <v>0.5</v>
      </c>
      <c r="G168" s="9">
        <v>50</v>
      </c>
      <c r="H168" s="32">
        <f t="shared" si="5"/>
        <v>9</v>
      </c>
      <c r="I168" s="32">
        <f t="shared" si="6"/>
        <v>9</v>
      </c>
    </row>
    <row r="169" spans="1:9" x14ac:dyDescent="0.25">
      <c r="A169" s="9" t="s">
        <v>1740</v>
      </c>
      <c r="B169" s="9" t="s">
        <v>1236</v>
      </c>
      <c r="C169" s="13">
        <v>312</v>
      </c>
      <c r="D169" s="14">
        <v>-409790.05</v>
      </c>
      <c r="E169" s="9" t="s">
        <v>1031</v>
      </c>
      <c r="F169" s="16">
        <v>0.8</v>
      </c>
      <c r="G169" s="9">
        <v>80</v>
      </c>
      <c r="H169" s="32">
        <f t="shared" si="5"/>
        <v>249.60000000000002</v>
      </c>
      <c r="I169" s="32">
        <f t="shared" si="6"/>
        <v>62.399999999999977</v>
      </c>
    </row>
    <row r="170" spans="1:9" x14ac:dyDescent="0.25">
      <c r="A170" s="9" t="s">
        <v>1741</v>
      </c>
      <c r="B170" s="9" t="s">
        <v>1237</v>
      </c>
      <c r="C170" s="13">
        <v>1261</v>
      </c>
      <c r="D170" s="14">
        <v>-1702323.16</v>
      </c>
      <c r="E170" s="9" t="s">
        <v>1031</v>
      </c>
      <c r="F170" s="16">
        <f t="shared" ref="F170:G186" si="8">F169</f>
        <v>0.8</v>
      </c>
      <c r="G170" s="9">
        <f t="shared" si="8"/>
        <v>80</v>
      </c>
      <c r="H170" s="32">
        <f t="shared" si="5"/>
        <v>1008.8000000000001</v>
      </c>
      <c r="I170" s="32">
        <f t="shared" si="6"/>
        <v>252.19999999999993</v>
      </c>
    </row>
    <row r="171" spans="1:9" x14ac:dyDescent="0.25">
      <c r="A171" s="9" t="s">
        <v>1742</v>
      </c>
      <c r="B171" s="9" t="s">
        <v>1238</v>
      </c>
      <c r="C171" s="13">
        <v>16</v>
      </c>
      <c r="D171" s="14">
        <v>-44277.31</v>
      </c>
      <c r="E171" s="9" t="s">
        <v>1031</v>
      </c>
      <c r="F171" s="16">
        <f t="shared" si="8"/>
        <v>0.8</v>
      </c>
      <c r="G171" s="9">
        <f t="shared" si="8"/>
        <v>80</v>
      </c>
      <c r="H171" s="32">
        <f t="shared" si="5"/>
        <v>12.8</v>
      </c>
      <c r="I171" s="32">
        <f t="shared" si="6"/>
        <v>3.1999999999999993</v>
      </c>
    </row>
    <row r="172" spans="1:9" x14ac:dyDescent="0.25">
      <c r="A172" s="9" t="s">
        <v>1743</v>
      </c>
      <c r="B172" s="9" t="s">
        <v>1239</v>
      </c>
      <c r="C172" s="13">
        <v>174</v>
      </c>
      <c r="D172" s="14">
        <v>-334803.15999999997</v>
      </c>
      <c r="E172" s="9" t="s">
        <v>1031</v>
      </c>
      <c r="F172" s="16">
        <f t="shared" si="8"/>
        <v>0.8</v>
      </c>
      <c r="G172" s="9">
        <f t="shared" si="8"/>
        <v>80</v>
      </c>
      <c r="H172" s="32">
        <f t="shared" si="5"/>
        <v>139.20000000000002</v>
      </c>
      <c r="I172" s="32">
        <f t="shared" si="6"/>
        <v>34.799999999999983</v>
      </c>
    </row>
    <row r="173" spans="1:9" x14ac:dyDescent="0.25">
      <c r="A173" s="9" t="s">
        <v>1744</v>
      </c>
      <c r="B173" s="9" t="s">
        <v>1240</v>
      </c>
      <c r="C173" s="13">
        <v>21</v>
      </c>
      <c r="D173" s="14">
        <v>-15213.31</v>
      </c>
      <c r="E173" s="9" t="s">
        <v>1031</v>
      </c>
      <c r="F173" s="16">
        <f t="shared" si="8"/>
        <v>0.8</v>
      </c>
      <c r="G173" s="9">
        <f t="shared" si="8"/>
        <v>80</v>
      </c>
      <c r="H173" s="32">
        <f t="shared" si="5"/>
        <v>16.8</v>
      </c>
      <c r="I173" s="32">
        <f t="shared" si="6"/>
        <v>4.1999999999999993</v>
      </c>
    </row>
    <row r="174" spans="1:9" x14ac:dyDescent="0.25">
      <c r="A174" s="9" t="s">
        <v>1745</v>
      </c>
      <c r="B174" s="9" t="s">
        <v>1241</v>
      </c>
      <c r="C174" s="13">
        <v>427</v>
      </c>
      <c r="D174" s="14">
        <v>-1225699.6099999999</v>
      </c>
      <c r="E174" s="9" t="s">
        <v>1031</v>
      </c>
      <c r="F174" s="16">
        <f t="shared" si="8"/>
        <v>0.8</v>
      </c>
      <c r="G174" s="9">
        <f t="shared" si="8"/>
        <v>80</v>
      </c>
      <c r="H174" s="32">
        <f t="shared" si="5"/>
        <v>341.6</v>
      </c>
      <c r="I174" s="32">
        <f t="shared" si="6"/>
        <v>85.399999999999977</v>
      </c>
    </row>
    <row r="175" spans="1:9" x14ac:dyDescent="0.25">
      <c r="A175" s="9" t="s">
        <v>1746</v>
      </c>
      <c r="B175" s="9" t="s">
        <v>1242</v>
      </c>
      <c r="C175" s="13">
        <v>303</v>
      </c>
      <c r="D175" s="14">
        <v>-722896.65</v>
      </c>
      <c r="E175" s="9" t="s">
        <v>1031</v>
      </c>
      <c r="F175" s="16">
        <f t="shared" si="8"/>
        <v>0.8</v>
      </c>
      <c r="G175" s="9">
        <f t="shared" si="8"/>
        <v>80</v>
      </c>
      <c r="H175" s="32">
        <f t="shared" si="5"/>
        <v>242.4</v>
      </c>
      <c r="I175" s="32">
        <f t="shared" si="6"/>
        <v>60.599999999999994</v>
      </c>
    </row>
    <row r="176" spans="1:9" x14ac:dyDescent="0.25">
      <c r="A176" s="9" t="s">
        <v>1747</v>
      </c>
      <c r="B176" s="9" t="s">
        <v>1243</v>
      </c>
      <c r="C176" s="13">
        <v>1175</v>
      </c>
      <c r="D176" s="14">
        <v>-1037669.1799999999</v>
      </c>
      <c r="E176" s="9" t="s">
        <v>1031</v>
      </c>
      <c r="F176" s="16">
        <f t="shared" si="8"/>
        <v>0.8</v>
      </c>
      <c r="G176" s="9">
        <f t="shared" si="8"/>
        <v>80</v>
      </c>
      <c r="H176" s="32">
        <f t="shared" si="5"/>
        <v>940</v>
      </c>
      <c r="I176" s="32">
        <f t="shared" si="6"/>
        <v>235</v>
      </c>
    </row>
    <row r="177" spans="1:9" x14ac:dyDescent="0.25">
      <c r="A177" s="9" t="s">
        <v>1748</v>
      </c>
      <c r="B177" s="9" t="s">
        <v>1244</v>
      </c>
      <c r="C177" s="13">
        <v>266</v>
      </c>
      <c r="D177" s="14">
        <v>-165105.24</v>
      </c>
      <c r="E177" s="9" t="s">
        <v>1031</v>
      </c>
      <c r="F177" s="16">
        <f t="shared" si="8"/>
        <v>0.8</v>
      </c>
      <c r="G177" s="9">
        <f t="shared" si="8"/>
        <v>80</v>
      </c>
      <c r="H177" s="32">
        <f t="shared" si="5"/>
        <v>212.8</v>
      </c>
      <c r="I177" s="32">
        <f t="shared" si="6"/>
        <v>53.199999999999989</v>
      </c>
    </row>
    <row r="178" spans="1:9" x14ac:dyDescent="0.25">
      <c r="A178" s="9" t="s">
        <v>1749</v>
      </c>
      <c r="B178" s="9" t="s">
        <v>1245</v>
      </c>
      <c r="C178" s="13">
        <v>371</v>
      </c>
      <c r="D178" s="14">
        <v>-143751.19</v>
      </c>
      <c r="E178" s="9" t="s">
        <v>1031</v>
      </c>
      <c r="F178" s="16">
        <f t="shared" si="8"/>
        <v>0.8</v>
      </c>
      <c r="G178" s="9">
        <f t="shared" si="8"/>
        <v>80</v>
      </c>
      <c r="H178" s="32">
        <f t="shared" si="5"/>
        <v>296.8</v>
      </c>
      <c r="I178" s="32">
        <f t="shared" si="6"/>
        <v>74.199999999999989</v>
      </c>
    </row>
    <row r="179" spans="1:9" x14ac:dyDescent="0.25">
      <c r="A179" s="9" t="s">
        <v>1750</v>
      </c>
      <c r="B179" s="9" t="s">
        <v>1246</v>
      </c>
      <c r="C179" s="13">
        <v>200</v>
      </c>
      <c r="D179" s="14">
        <v>-352564.8</v>
      </c>
      <c r="E179" s="9" t="s">
        <v>1031</v>
      </c>
      <c r="F179" s="16">
        <f t="shared" si="8"/>
        <v>0.8</v>
      </c>
      <c r="G179" s="9">
        <f t="shared" si="8"/>
        <v>80</v>
      </c>
      <c r="H179" s="32">
        <f t="shared" si="5"/>
        <v>160</v>
      </c>
      <c r="I179" s="32">
        <f t="shared" si="6"/>
        <v>40</v>
      </c>
    </row>
    <row r="180" spans="1:9" x14ac:dyDescent="0.25">
      <c r="A180" s="9" t="s">
        <v>1751</v>
      </c>
      <c r="B180" s="9" t="s">
        <v>1247</v>
      </c>
      <c r="C180" s="13">
        <v>6346</v>
      </c>
      <c r="D180" s="14">
        <v>-15249895.209999999</v>
      </c>
      <c r="E180" s="9" t="s">
        <v>1031</v>
      </c>
      <c r="F180" s="16">
        <f t="shared" si="8"/>
        <v>0.8</v>
      </c>
      <c r="G180" s="9">
        <f t="shared" si="8"/>
        <v>80</v>
      </c>
      <c r="H180" s="32">
        <f t="shared" si="5"/>
        <v>5076.8</v>
      </c>
      <c r="I180" s="32">
        <f t="shared" si="6"/>
        <v>1269.1999999999998</v>
      </c>
    </row>
    <row r="181" spans="1:9" x14ac:dyDescent="0.25">
      <c r="A181" s="9" t="s">
        <v>1752</v>
      </c>
      <c r="B181" s="9" t="s">
        <v>1248</v>
      </c>
      <c r="C181" s="13">
        <v>30</v>
      </c>
      <c r="D181" s="14">
        <v>-53422.58</v>
      </c>
      <c r="E181" s="9" t="s">
        <v>1031</v>
      </c>
      <c r="F181" s="16">
        <f t="shared" si="8"/>
        <v>0.8</v>
      </c>
      <c r="G181" s="9">
        <f t="shared" si="8"/>
        <v>80</v>
      </c>
      <c r="H181" s="32">
        <f t="shared" si="5"/>
        <v>24</v>
      </c>
      <c r="I181" s="32">
        <f t="shared" si="6"/>
        <v>6</v>
      </c>
    </row>
    <row r="182" spans="1:9" x14ac:dyDescent="0.25">
      <c r="A182" s="9" t="s">
        <v>1753</v>
      </c>
      <c r="B182" s="9" t="s">
        <v>1249</v>
      </c>
      <c r="C182" s="13">
        <v>536</v>
      </c>
      <c r="D182" s="14">
        <v>-997467.64</v>
      </c>
      <c r="E182" s="9" t="s">
        <v>1031</v>
      </c>
      <c r="F182" s="16">
        <f t="shared" si="8"/>
        <v>0.8</v>
      </c>
      <c r="G182" s="9">
        <f t="shared" si="8"/>
        <v>80</v>
      </c>
      <c r="H182" s="32">
        <f t="shared" si="5"/>
        <v>428.8</v>
      </c>
      <c r="I182" s="32">
        <f t="shared" si="6"/>
        <v>107.19999999999999</v>
      </c>
    </row>
    <row r="183" spans="1:9" x14ac:dyDescent="0.25">
      <c r="A183" s="9" t="s">
        <v>1754</v>
      </c>
      <c r="B183" s="9" t="s">
        <v>1250</v>
      </c>
      <c r="C183" s="13">
        <v>47</v>
      </c>
      <c r="D183" s="14">
        <v>-30934.38</v>
      </c>
      <c r="E183" s="9" t="s">
        <v>1031</v>
      </c>
      <c r="F183" s="16">
        <f t="shared" si="8"/>
        <v>0.8</v>
      </c>
      <c r="G183" s="9">
        <f t="shared" si="8"/>
        <v>80</v>
      </c>
      <c r="H183" s="32">
        <f t="shared" si="5"/>
        <v>37.6</v>
      </c>
      <c r="I183" s="32">
        <f t="shared" si="6"/>
        <v>9.3999999999999986</v>
      </c>
    </row>
    <row r="184" spans="1:9" x14ac:dyDescent="0.25">
      <c r="A184" s="9" t="s">
        <v>1755</v>
      </c>
      <c r="B184" s="9" t="s">
        <v>1251</v>
      </c>
      <c r="C184" s="13">
        <v>252</v>
      </c>
      <c r="D184" s="14">
        <v>-212498.82</v>
      </c>
      <c r="E184" s="9" t="s">
        <v>1031</v>
      </c>
      <c r="F184" s="16">
        <f t="shared" si="8"/>
        <v>0.8</v>
      </c>
      <c r="G184" s="9">
        <f t="shared" si="8"/>
        <v>80</v>
      </c>
      <c r="H184" s="32">
        <f t="shared" si="5"/>
        <v>201.60000000000002</v>
      </c>
      <c r="I184" s="32">
        <f t="shared" si="6"/>
        <v>50.399999999999977</v>
      </c>
    </row>
    <row r="185" spans="1:9" x14ac:dyDescent="0.25">
      <c r="A185" s="9" t="s">
        <v>1756</v>
      </c>
      <c r="B185" s="9" t="s">
        <v>1252</v>
      </c>
      <c r="C185" s="13">
        <v>2193</v>
      </c>
      <c r="D185" s="14">
        <v>-5113438.3899999997</v>
      </c>
      <c r="E185" s="9" t="s">
        <v>1031</v>
      </c>
      <c r="F185" s="16">
        <f t="shared" si="8"/>
        <v>0.8</v>
      </c>
      <c r="G185" s="9">
        <f t="shared" si="8"/>
        <v>80</v>
      </c>
      <c r="H185" s="32">
        <f t="shared" si="5"/>
        <v>1754.4</v>
      </c>
      <c r="I185" s="32">
        <f t="shared" si="6"/>
        <v>438.59999999999991</v>
      </c>
    </row>
    <row r="186" spans="1:9" x14ac:dyDescent="0.25">
      <c r="A186" s="9" t="s">
        <v>1757</v>
      </c>
      <c r="B186" s="9" t="s">
        <v>1253</v>
      </c>
      <c r="C186" s="13">
        <v>1259</v>
      </c>
      <c r="D186" s="14">
        <v>-2987343.2</v>
      </c>
      <c r="E186" s="9" t="s">
        <v>1031</v>
      </c>
      <c r="F186" s="16">
        <f t="shared" si="8"/>
        <v>0.8</v>
      </c>
      <c r="G186" s="9">
        <f t="shared" si="8"/>
        <v>80</v>
      </c>
      <c r="H186" s="32">
        <f t="shared" si="5"/>
        <v>1007.2</v>
      </c>
      <c r="I186" s="32">
        <f t="shared" si="6"/>
        <v>251.79999999999995</v>
      </c>
    </row>
    <row r="187" spans="1:9" x14ac:dyDescent="0.25">
      <c r="A187" s="9" t="s">
        <v>1758</v>
      </c>
      <c r="B187" s="9" t="s">
        <v>1254</v>
      </c>
      <c r="C187" s="13">
        <v>51</v>
      </c>
      <c r="D187" s="14">
        <v>-205302.02</v>
      </c>
      <c r="E187" s="9" t="s">
        <v>1030</v>
      </c>
      <c r="F187" s="16">
        <v>0</v>
      </c>
      <c r="H187" s="32">
        <f t="shared" si="5"/>
        <v>0</v>
      </c>
      <c r="I187" s="32">
        <f t="shared" si="6"/>
        <v>51</v>
      </c>
    </row>
    <row r="188" spans="1:9" x14ac:dyDescent="0.25">
      <c r="A188" s="9" t="s">
        <v>1759</v>
      </c>
      <c r="B188" s="9" t="s">
        <v>1255</v>
      </c>
      <c r="C188" s="13">
        <v>332</v>
      </c>
      <c r="D188" s="14">
        <v>86419.22</v>
      </c>
      <c r="E188" s="9" t="s">
        <v>1030</v>
      </c>
      <c r="F188" s="16">
        <v>0</v>
      </c>
      <c r="G188" s="9">
        <v>0</v>
      </c>
      <c r="H188" s="32">
        <f t="shared" si="5"/>
        <v>0</v>
      </c>
      <c r="I188" s="32">
        <f t="shared" si="6"/>
        <v>332</v>
      </c>
    </row>
    <row r="189" spans="1:9" x14ac:dyDescent="0.25">
      <c r="A189" s="9" t="s">
        <v>1760</v>
      </c>
      <c r="B189" s="9" t="s">
        <v>1256</v>
      </c>
      <c r="C189" s="13">
        <v>76</v>
      </c>
      <c r="D189" s="14">
        <v>82315.78</v>
      </c>
      <c r="E189" s="9" t="s">
        <v>1030</v>
      </c>
      <c r="F189" s="16">
        <v>0</v>
      </c>
      <c r="G189" s="9">
        <v>0</v>
      </c>
      <c r="H189" s="32">
        <f t="shared" si="5"/>
        <v>0</v>
      </c>
      <c r="I189" s="32">
        <f t="shared" si="6"/>
        <v>76</v>
      </c>
    </row>
    <row r="190" spans="1:9" x14ac:dyDescent="0.25">
      <c r="A190" s="9" t="s">
        <v>1761</v>
      </c>
      <c r="B190" s="9" t="s">
        <v>1257</v>
      </c>
      <c r="C190" s="13">
        <v>223</v>
      </c>
      <c r="D190" s="14">
        <v>8553</v>
      </c>
      <c r="E190" s="9" t="s">
        <v>1030</v>
      </c>
      <c r="F190" s="16">
        <v>0</v>
      </c>
      <c r="G190" s="9">
        <v>0</v>
      </c>
      <c r="H190" s="32">
        <f t="shared" si="5"/>
        <v>0</v>
      </c>
      <c r="I190" s="32">
        <f t="shared" si="6"/>
        <v>223</v>
      </c>
    </row>
    <row r="191" spans="1:9" x14ac:dyDescent="0.25">
      <c r="A191" s="9" t="s">
        <v>1762</v>
      </c>
      <c r="B191" s="9" t="s">
        <v>1258</v>
      </c>
      <c r="C191" s="13">
        <v>2</v>
      </c>
      <c r="D191" s="14">
        <v>-87.48</v>
      </c>
      <c r="E191" s="9" t="s">
        <v>1031</v>
      </c>
      <c r="F191" s="16">
        <v>0.5</v>
      </c>
      <c r="G191" s="9">
        <v>50</v>
      </c>
      <c r="H191" s="32">
        <f t="shared" si="5"/>
        <v>1</v>
      </c>
      <c r="I191" s="32">
        <f t="shared" si="6"/>
        <v>1</v>
      </c>
    </row>
    <row r="192" spans="1:9" x14ac:dyDescent="0.25">
      <c r="A192" s="9" t="s">
        <v>1763</v>
      </c>
      <c r="B192" s="9" t="s">
        <v>1259</v>
      </c>
      <c r="C192" s="13">
        <v>12</v>
      </c>
      <c r="D192" s="14">
        <v>-9637.61</v>
      </c>
      <c r="E192" s="9" t="s">
        <v>1031</v>
      </c>
      <c r="F192" s="16">
        <v>0.5</v>
      </c>
      <c r="G192" s="9">
        <v>50</v>
      </c>
      <c r="H192" s="32">
        <f t="shared" si="5"/>
        <v>6</v>
      </c>
      <c r="I192" s="32">
        <f t="shared" si="6"/>
        <v>6</v>
      </c>
    </row>
    <row r="193" spans="1:9" x14ac:dyDescent="0.25">
      <c r="A193" s="9" t="s">
        <v>1764</v>
      </c>
      <c r="B193" s="9" t="s">
        <v>1260</v>
      </c>
      <c r="C193" s="13">
        <v>45</v>
      </c>
      <c r="D193" s="14">
        <v>-19633.05</v>
      </c>
      <c r="E193" s="9" t="s">
        <v>1031</v>
      </c>
      <c r="F193" s="16">
        <v>0.5</v>
      </c>
      <c r="G193" s="9">
        <v>50</v>
      </c>
      <c r="H193" s="32">
        <f t="shared" si="5"/>
        <v>22.5</v>
      </c>
      <c r="I193" s="32">
        <f t="shared" si="6"/>
        <v>22.5</v>
      </c>
    </row>
    <row r="194" spans="1:9" x14ac:dyDescent="0.25">
      <c r="A194" s="9" t="s">
        <v>1765</v>
      </c>
      <c r="B194" s="9" t="s">
        <v>1261</v>
      </c>
      <c r="C194" s="13">
        <v>63</v>
      </c>
      <c r="D194" s="14">
        <v>-83920.91</v>
      </c>
      <c r="E194" s="9" t="s">
        <v>1031</v>
      </c>
      <c r="F194" s="16">
        <v>0.5</v>
      </c>
      <c r="G194" s="9">
        <v>50</v>
      </c>
      <c r="H194" s="32">
        <f t="shared" si="5"/>
        <v>31.5</v>
      </c>
      <c r="I194" s="32">
        <f t="shared" si="6"/>
        <v>31.5</v>
      </c>
    </row>
    <row r="195" spans="1:9" x14ac:dyDescent="0.25">
      <c r="A195" s="9" t="s">
        <v>1766</v>
      </c>
      <c r="B195" s="9" t="s">
        <v>1262</v>
      </c>
      <c r="C195" s="13">
        <v>14</v>
      </c>
      <c r="D195" s="14">
        <v>-386.44</v>
      </c>
      <c r="E195" s="9" t="s">
        <v>1031</v>
      </c>
      <c r="F195" s="16">
        <v>0.5</v>
      </c>
      <c r="G195" s="9">
        <v>50</v>
      </c>
      <c r="H195" s="32">
        <f t="shared" si="5"/>
        <v>7</v>
      </c>
      <c r="I195" s="32">
        <f t="shared" si="6"/>
        <v>7</v>
      </c>
    </row>
    <row r="196" spans="1:9" x14ac:dyDescent="0.25">
      <c r="A196" s="9" t="s">
        <v>1767</v>
      </c>
      <c r="B196" s="9" t="s">
        <v>1263</v>
      </c>
      <c r="C196" s="13">
        <v>1</v>
      </c>
      <c r="D196" s="14">
        <v>-4200</v>
      </c>
      <c r="E196" s="9" t="s">
        <v>1031</v>
      </c>
      <c r="F196" s="16">
        <v>0.5</v>
      </c>
      <c r="G196" s="9">
        <v>50</v>
      </c>
      <c r="H196" s="32">
        <f t="shared" si="5"/>
        <v>0.5</v>
      </c>
      <c r="I196" s="32">
        <f t="shared" si="6"/>
        <v>0.5</v>
      </c>
    </row>
    <row r="197" spans="1:9" x14ac:dyDescent="0.25">
      <c r="A197" s="9" t="s">
        <v>1768</v>
      </c>
      <c r="B197" s="9" t="s">
        <v>1264</v>
      </c>
      <c r="C197" s="13">
        <v>52</v>
      </c>
      <c r="D197" s="14">
        <v>-252684.28999999998</v>
      </c>
      <c r="E197" s="9" t="s">
        <v>1031</v>
      </c>
      <c r="F197" s="16">
        <v>0.5</v>
      </c>
      <c r="G197" s="9">
        <v>50</v>
      </c>
      <c r="H197" s="32">
        <f t="shared" si="5"/>
        <v>26</v>
      </c>
      <c r="I197" s="32">
        <f t="shared" si="6"/>
        <v>26</v>
      </c>
    </row>
    <row r="198" spans="1:9" x14ac:dyDescent="0.25">
      <c r="A198" s="9" t="s">
        <v>1769</v>
      </c>
      <c r="B198" s="9" t="s">
        <v>1265</v>
      </c>
      <c r="C198" s="13">
        <v>3</v>
      </c>
      <c r="D198" s="14">
        <v>-2026.63</v>
      </c>
      <c r="E198" s="9" t="s">
        <v>1031</v>
      </c>
      <c r="F198" s="16">
        <v>0.5</v>
      </c>
      <c r="G198" s="9">
        <v>50</v>
      </c>
      <c r="H198" s="32">
        <f t="shared" si="5"/>
        <v>1.5</v>
      </c>
      <c r="I198" s="32">
        <f t="shared" si="6"/>
        <v>1.5</v>
      </c>
    </row>
    <row r="199" spans="1:9" x14ac:dyDescent="0.25">
      <c r="A199" s="9" t="s">
        <v>1770</v>
      </c>
      <c r="B199" s="9" t="s">
        <v>1266</v>
      </c>
      <c r="C199" s="13">
        <v>33</v>
      </c>
      <c r="D199" s="14">
        <v>-8787.49</v>
      </c>
      <c r="E199" s="9" t="s">
        <v>1031</v>
      </c>
      <c r="F199" s="16">
        <v>0.5</v>
      </c>
      <c r="G199" s="9">
        <v>50</v>
      </c>
      <c r="H199" s="32">
        <f t="shared" ref="H199:H262" si="9">C199*F199</f>
        <v>16.5</v>
      </c>
      <c r="I199" s="32">
        <f t="shared" ref="I199:I262" si="10">C199-H199</f>
        <v>16.5</v>
      </c>
    </row>
    <row r="200" spans="1:9" x14ac:dyDescent="0.25">
      <c r="A200" s="9" t="s">
        <v>1771</v>
      </c>
      <c r="B200" s="9" t="s">
        <v>1267</v>
      </c>
      <c r="C200" s="13">
        <v>11</v>
      </c>
      <c r="D200" s="14">
        <v>-153652.67000000001</v>
      </c>
      <c r="E200" s="9" t="s">
        <v>1031</v>
      </c>
      <c r="F200" s="16">
        <v>0.5</v>
      </c>
      <c r="G200" s="9">
        <v>50</v>
      </c>
      <c r="H200" s="32">
        <f t="shared" si="9"/>
        <v>5.5</v>
      </c>
      <c r="I200" s="32">
        <f t="shared" si="10"/>
        <v>5.5</v>
      </c>
    </row>
    <row r="201" spans="1:9" x14ac:dyDescent="0.25">
      <c r="A201" s="9" t="s">
        <v>1772</v>
      </c>
      <c r="B201" s="9" t="s">
        <v>1268</v>
      </c>
      <c r="C201" s="13">
        <v>19</v>
      </c>
      <c r="D201" s="14">
        <v>-4309.55</v>
      </c>
      <c r="E201" s="9" t="s">
        <v>1031</v>
      </c>
      <c r="F201" s="16">
        <v>0.5</v>
      </c>
      <c r="G201" s="9">
        <v>50</v>
      </c>
      <c r="H201" s="32">
        <f t="shared" si="9"/>
        <v>9.5</v>
      </c>
      <c r="I201" s="32">
        <f t="shared" si="10"/>
        <v>9.5</v>
      </c>
    </row>
    <row r="202" spans="1:9" x14ac:dyDescent="0.25">
      <c r="A202" s="9" t="s">
        <v>1773</v>
      </c>
      <c r="B202" s="9" t="s">
        <v>1269</v>
      </c>
      <c r="C202" s="13">
        <v>7</v>
      </c>
      <c r="D202" s="14">
        <v>-3755.9300000000003</v>
      </c>
      <c r="E202" s="9" t="s">
        <v>1031</v>
      </c>
      <c r="F202" s="16">
        <v>0.5</v>
      </c>
      <c r="G202" s="9">
        <v>50</v>
      </c>
      <c r="H202" s="32">
        <f t="shared" si="9"/>
        <v>3.5</v>
      </c>
      <c r="I202" s="32">
        <f t="shared" si="10"/>
        <v>3.5</v>
      </c>
    </row>
    <row r="203" spans="1:9" x14ac:dyDescent="0.25">
      <c r="A203" s="9" t="s">
        <v>1774</v>
      </c>
      <c r="B203" s="9" t="s">
        <v>1270</v>
      </c>
      <c r="C203" s="13">
        <v>464</v>
      </c>
      <c r="D203" s="14">
        <v>-211768.40000000002</v>
      </c>
      <c r="E203" s="9" t="s">
        <v>1031</v>
      </c>
      <c r="F203" s="16">
        <v>0.5</v>
      </c>
      <c r="G203" s="9">
        <v>50</v>
      </c>
      <c r="H203" s="32">
        <f t="shared" si="9"/>
        <v>232</v>
      </c>
      <c r="I203" s="32">
        <f t="shared" si="10"/>
        <v>232</v>
      </c>
    </row>
    <row r="204" spans="1:9" x14ac:dyDescent="0.25">
      <c r="A204" s="9" t="s">
        <v>1775</v>
      </c>
      <c r="B204" s="9" t="s">
        <v>1271</v>
      </c>
      <c r="C204" s="13">
        <v>15</v>
      </c>
      <c r="D204" s="14">
        <v>-3651.3100000000004</v>
      </c>
      <c r="E204" s="9" t="s">
        <v>1031</v>
      </c>
      <c r="F204" s="16">
        <v>0.5</v>
      </c>
      <c r="G204" s="9">
        <v>50</v>
      </c>
      <c r="H204" s="32">
        <f t="shared" si="9"/>
        <v>7.5</v>
      </c>
      <c r="I204" s="32">
        <f t="shared" si="10"/>
        <v>7.5</v>
      </c>
    </row>
    <row r="205" spans="1:9" x14ac:dyDescent="0.25">
      <c r="A205" s="9" t="s">
        <v>1776</v>
      </c>
      <c r="B205" s="9" t="s">
        <v>1272</v>
      </c>
      <c r="C205" s="13">
        <v>205</v>
      </c>
      <c r="D205" s="14">
        <v>-10569.77</v>
      </c>
      <c r="E205" s="9" t="s">
        <v>1031</v>
      </c>
      <c r="F205" s="16">
        <v>0.5</v>
      </c>
      <c r="G205" s="9">
        <v>50</v>
      </c>
      <c r="H205" s="32">
        <f t="shared" si="9"/>
        <v>102.5</v>
      </c>
      <c r="I205" s="32">
        <f t="shared" si="10"/>
        <v>102.5</v>
      </c>
    </row>
    <row r="206" spans="1:9" x14ac:dyDescent="0.25">
      <c r="A206" s="9" t="s">
        <v>1777</v>
      </c>
      <c r="B206" s="9" t="s">
        <v>1273</v>
      </c>
      <c r="C206" s="13">
        <v>1</v>
      </c>
      <c r="D206" s="14">
        <v>-64.66</v>
      </c>
      <c r="E206" s="9" t="s">
        <v>1031</v>
      </c>
      <c r="F206" s="16">
        <v>0.5</v>
      </c>
      <c r="G206" s="9">
        <v>50</v>
      </c>
      <c r="H206" s="32">
        <f t="shared" si="9"/>
        <v>0.5</v>
      </c>
      <c r="I206" s="32">
        <f t="shared" si="10"/>
        <v>0.5</v>
      </c>
    </row>
    <row r="207" spans="1:9" x14ac:dyDescent="0.25">
      <c r="A207" s="9" t="s">
        <v>1778</v>
      </c>
      <c r="B207" s="9" t="s">
        <v>1274</v>
      </c>
      <c r="C207" s="13">
        <v>2</v>
      </c>
      <c r="D207" s="14">
        <v>-18.78</v>
      </c>
      <c r="E207" s="9" t="s">
        <v>1031</v>
      </c>
      <c r="F207" s="16">
        <v>0.5</v>
      </c>
      <c r="G207" s="9">
        <v>50</v>
      </c>
      <c r="H207" s="32">
        <f t="shared" si="9"/>
        <v>1</v>
      </c>
      <c r="I207" s="32">
        <f t="shared" si="10"/>
        <v>1</v>
      </c>
    </row>
    <row r="208" spans="1:9" x14ac:dyDescent="0.25">
      <c r="A208" s="9" t="s">
        <v>1779</v>
      </c>
      <c r="B208" s="9" t="s">
        <v>1275</v>
      </c>
      <c r="C208" s="13">
        <v>9</v>
      </c>
      <c r="D208" s="14">
        <v>-1411.88</v>
      </c>
      <c r="E208" s="9" t="s">
        <v>1031</v>
      </c>
      <c r="F208" s="16">
        <v>0.5</v>
      </c>
      <c r="G208" s="9">
        <v>50</v>
      </c>
      <c r="H208" s="32">
        <f t="shared" si="9"/>
        <v>4.5</v>
      </c>
      <c r="I208" s="32">
        <f t="shared" si="10"/>
        <v>4.5</v>
      </c>
    </row>
    <row r="209" spans="1:9" x14ac:dyDescent="0.25">
      <c r="A209" s="9" t="s">
        <v>1780</v>
      </c>
      <c r="B209" s="9" t="s">
        <v>1276</v>
      </c>
      <c r="C209" s="13">
        <v>1125</v>
      </c>
      <c r="D209" s="14">
        <v>-311101.09999999998</v>
      </c>
      <c r="E209" s="9" t="s">
        <v>1031</v>
      </c>
      <c r="F209" s="16">
        <v>0.5</v>
      </c>
      <c r="G209" s="9">
        <v>50</v>
      </c>
      <c r="H209" s="32">
        <f t="shared" si="9"/>
        <v>562.5</v>
      </c>
      <c r="I209" s="32">
        <f t="shared" si="10"/>
        <v>562.5</v>
      </c>
    </row>
    <row r="210" spans="1:9" x14ac:dyDescent="0.25">
      <c r="A210" s="9" t="s">
        <v>1781</v>
      </c>
      <c r="B210" s="9" t="s">
        <v>1277</v>
      </c>
      <c r="C210" s="13">
        <v>18</v>
      </c>
      <c r="D210" s="14">
        <v>-24461.97</v>
      </c>
      <c r="E210" s="9" t="str">
        <f t="shared" ref="E210:F217" si="11">E169</f>
        <v>Electronic</v>
      </c>
      <c r="F210" s="16">
        <f t="shared" si="11"/>
        <v>0.8</v>
      </c>
      <c r="G210" s="9">
        <f t="shared" ref="G210" si="12">G169</f>
        <v>80</v>
      </c>
      <c r="H210" s="32">
        <f t="shared" si="9"/>
        <v>14.4</v>
      </c>
      <c r="I210" s="32">
        <f t="shared" si="10"/>
        <v>3.5999999999999996</v>
      </c>
    </row>
    <row r="211" spans="1:9" x14ac:dyDescent="0.25">
      <c r="A211" s="9" t="s">
        <v>1782</v>
      </c>
      <c r="B211" s="9" t="s">
        <v>1278</v>
      </c>
      <c r="C211" s="13">
        <v>3145</v>
      </c>
      <c r="D211" s="14">
        <v>-3832168.73</v>
      </c>
      <c r="E211" s="9" t="str">
        <f t="shared" si="11"/>
        <v>Electronic</v>
      </c>
      <c r="F211" s="16">
        <f t="shared" si="11"/>
        <v>0.8</v>
      </c>
      <c r="G211" s="9">
        <f t="shared" ref="G211" si="13">G170</f>
        <v>80</v>
      </c>
      <c r="H211" s="32">
        <f t="shared" si="9"/>
        <v>2516</v>
      </c>
      <c r="I211" s="32">
        <f t="shared" si="10"/>
        <v>629</v>
      </c>
    </row>
    <row r="212" spans="1:9" x14ac:dyDescent="0.25">
      <c r="A212" s="9" t="s">
        <v>1783</v>
      </c>
      <c r="B212" s="9" t="s">
        <v>1279</v>
      </c>
      <c r="C212" s="13">
        <v>7</v>
      </c>
      <c r="D212" s="14">
        <v>-1282.58</v>
      </c>
      <c r="E212" s="9" t="str">
        <f t="shared" si="11"/>
        <v>Electronic</v>
      </c>
      <c r="F212" s="16">
        <f t="shared" si="11"/>
        <v>0.8</v>
      </c>
      <c r="G212" s="9">
        <f t="shared" ref="G212" si="14">G171</f>
        <v>80</v>
      </c>
      <c r="H212" s="32">
        <f t="shared" si="9"/>
        <v>5.6000000000000005</v>
      </c>
      <c r="I212" s="32">
        <f t="shared" si="10"/>
        <v>1.3999999999999995</v>
      </c>
    </row>
    <row r="213" spans="1:9" x14ac:dyDescent="0.25">
      <c r="A213" s="9" t="s">
        <v>1784</v>
      </c>
      <c r="B213" s="9" t="s">
        <v>1280</v>
      </c>
      <c r="C213" s="13">
        <v>3123</v>
      </c>
      <c r="D213" s="14">
        <v>-4213781.1899999995</v>
      </c>
      <c r="E213" s="9" t="str">
        <f t="shared" si="11"/>
        <v>Electronic</v>
      </c>
      <c r="F213" s="16">
        <f t="shared" si="11"/>
        <v>0.8</v>
      </c>
      <c r="G213" s="9">
        <f t="shared" ref="G213" si="15">G172</f>
        <v>80</v>
      </c>
      <c r="H213" s="32">
        <f t="shared" si="9"/>
        <v>2498.4</v>
      </c>
      <c r="I213" s="32">
        <f t="shared" si="10"/>
        <v>624.59999999999991</v>
      </c>
    </row>
    <row r="214" spans="1:9" x14ac:dyDescent="0.25">
      <c r="A214" s="9" t="s">
        <v>1785</v>
      </c>
      <c r="B214" s="9" t="s">
        <v>1281</v>
      </c>
      <c r="C214" s="13">
        <v>87</v>
      </c>
      <c r="D214" s="14">
        <v>-84189.290000000008</v>
      </c>
      <c r="E214" s="9" t="str">
        <f t="shared" si="11"/>
        <v>Electronic</v>
      </c>
      <c r="F214" s="16">
        <f t="shared" si="11"/>
        <v>0.8</v>
      </c>
      <c r="G214" s="9">
        <f t="shared" ref="G214" si="16">G173</f>
        <v>80</v>
      </c>
      <c r="H214" s="32">
        <f t="shared" si="9"/>
        <v>69.600000000000009</v>
      </c>
      <c r="I214" s="32">
        <f t="shared" si="10"/>
        <v>17.399999999999991</v>
      </c>
    </row>
    <row r="215" spans="1:9" x14ac:dyDescent="0.25">
      <c r="A215" s="9" t="s">
        <v>1786</v>
      </c>
      <c r="B215" s="9" t="s">
        <v>1282</v>
      </c>
      <c r="C215" s="13">
        <v>130</v>
      </c>
      <c r="D215" s="14">
        <v>-580578.76</v>
      </c>
      <c r="E215" s="9" t="str">
        <f t="shared" si="11"/>
        <v>Electronic</v>
      </c>
      <c r="F215" s="16">
        <f t="shared" si="11"/>
        <v>0.8</v>
      </c>
      <c r="G215" s="9">
        <f t="shared" ref="G215" si="17">G174</f>
        <v>80</v>
      </c>
      <c r="H215" s="32">
        <f t="shared" si="9"/>
        <v>104</v>
      </c>
      <c r="I215" s="32">
        <f t="shared" si="10"/>
        <v>26</v>
      </c>
    </row>
    <row r="216" spans="1:9" x14ac:dyDescent="0.25">
      <c r="A216" s="9" t="s">
        <v>1787</v>
      </c>
      <c r="B216" s="9" t="s">
        <v>1283</v>
      </c>
      <c r="C216" s="13">
        <v>4217</v>
      </c>
      <c r="D216" s="14">
        <v>-4509882.83</v>
      </c>
      <c r="E216" s="9" t="str">
        <f t="shared" si="11"/>
        <v>Electronic</v>
      </c>
      <c r="F216" s="16">
        <f t="shared" si="11"/>
        <v>0.8</v>
      </c>
      <c r="G216" s="9">
        <f t="shared" ref="G216" si="18">G175</f>
        <v>80</v>
      </c>
      <c r="H216" s="32">
        <f t="shared" si="9"/>
        <v>3373.6000000000004</v>
      </c>
      <c r="I216" s="32">
        <f t="shared" si="10"/>
        <v>843.39999999999964</v>
      </c>
    </row>
    <row r="217" spans="1:9" x14ac:dyDescent="0.25">
      <c r="A217" s="9" t="s">
        <v>1788</v>
      </c>
      <c r="B217" s="9" t="s">
        <v>1284</v>
      </c>
      <c r="C217" s="13">
        <v>17</v>
      </c>
      <c r="D217" s="14">
        <v>-5113.9699999999993</v>
      </c>
      <c r="E217" s="9" t="str">
        <f t="shared" si="11"/>
        <v>Electronic</v>
      </c>
      <c r="F217" s="16">
        <f t="shared" si="11"/>
        <v>0.8</v>
      </c>
      <c r="G217" s="9">
        <f t="shared" ref="G217" si="19">G176</f>
        <v>80</v>
      </c>
      <c r="H217" s="32">
        <f t="shared" si="9"/>
        <v>13.600000000000001</v>
      </c>
      <c r="I217" s="32">
        <f t="shared" si="10"/>
        <v>3.3999999999999986</v>
      </c>
    </row>
    <row r="218" spans="1:9" x14ac:dyDescent="0.25">
      <c r="A218" s="9" t="s">
        <v>1789</v>
      </c>
      <c r="B218" s="9" t="s">
        <v>1285</v>
      </c>
      <c r="C218" s="13">
        <v>16</v>
      </c>
      <c r="D218" s="14">
        <v>-16020.32</v>
      </c>
      <c r="E218" s="9" t="str">
        <f t="shared" ref="E218" si="20">E177</f>
        <v>Electronic</v>
      </c>
      <c r="F218" s="16">
        <v>0.5</v>
      </c>
      <c r="G218" s="9">
        <v>50</v>
      </c>
      <c r="H218" s="32">
        <f t="shared" si="9"/>
        <v>8</v>
      </c>
      <c r="I218" s="32">
        <f t="shared" si="10"/>
        <v>8</v>
      </c>
    </row>
    <row r="219" spans="1:9" x14ac:dyDescent="0.25">
      <c r="A219" s="9" t="s">
        <v>1790</v>
      </c>
      <c r="B219" s="9" t="s">
        <v>1286</v>
      </c>
      <c r="C219" s="13">
        <v>1</v>
      </c>
      <c r="D219" s="14">
        <v>-165.2</v>
      </c>
      <c r="E219" s="9" t="str">
        <f t="shared" ref="E219" si="21">E178</f>
        <v>Electronic</v>
      </c>
      <c r="F219" s="16">
        <v>0.5</v>
      </c>
      <c r="G219" s="9">
        <v>50</v>
      </c>
      <c r="H219" s="32">
        <f t="shared" si="9"/>
        <v>0.5</v>
      </c>
      <c r="I219" s="32">
        <f t="shared" si="10"/>
        <v>0.5</v>
      </c>
    </row>
    <row r="220" spans="1:9" x14ac:dyDescent="0.25">
      <c r="A220" s="9" t="s">
        <v>1791</v>
      </c>
      <c r="B220" s="9" t="s">
        <v>1287</v>
      </c>
      <c r="C220" s="13">
        <v>81</v>
      </c>
      <c r="D220" s="14">
        <v>-73378.100000000006</v>
      </c>
      <c r="E220" s="9" t="s">
        <v>1030</v>
      </c>
      <c r="F220" s="16">
        <v>0</v>
      </c>
      <c r="H220" s="32">
        <f t="shared" si="9"/>
        <v>0</v>
      </c>
      <c r="I220" s="32">
        <f t="shared" si="10"/>
        <v>81</v>
      </c>
    </row>
    <row r="221" spans="1:9" x14ac:dyDescent="0.25">
      <c r="A221" s="9" t="s">
        <v>1792</v>
      </c>
      <c r="B221" s="9" t="s">
        <v>1288</v>
      </c>
      <c r="C221" s="13">
        <v>8</v>
      </c>
      <c r="D221" s="14">
        <v>-3954.3</v>
      </c>
      <c r="E221" s="9" t="s">
        <v>1030</v>
      </c>
      <c r="F221" s="16">
        <v>0</v>
      </c>
      <c r="G221" s="9">
        <v>0</v>
      </c>
      <c r="H221" s="32">
        <f t="shared" si="9"/>
        <v>0</v>
      </c>
      <c r="I221" s="32">
        <f t="shared" si="10"/>
        <v>8</v>
      </c>
    </row>
    <row r="222" spans="1:9" x14ac:dyDescent="0.25">
      <c r="A222" s="9" t="s">
        <v>1793</v>
      </c>
      <c r="B222" s="9" t="s">
        <v>1289</v>
      </c>
      <c r="C222" s="13">
        <v>199</v>
      </c>
      <c r="D222" s="14">
        <v>-666824.18999999994</v>
      </c>
      <c r="E222" s="9" t="s">
        <v>1031</v>
      </c>
      <c r="F222" s="16">
        <v>0.5</v>
      </c>
      <c r="G222" s="9">
        <v>50</v>
      </c>
      <c r="H222" s="32">
        <f t="shared" si="9"/>
        <v>99.5</v>
      </c>
      <c r="I222" s="32">
        <f t="shared" si="10"/>
        <v>99.5</v>
      </c>
    </row>
    <row r="223" spans="1:9" x14ac:dyDescent="0.25">
      <c r="A223" s="9" t="s">
        <v>1794</v>
      </c>
      <c r="B223" s="9" t="s">
        <v>1290</v>
      </c>
      <c r="C223" s="13">
        <v>9</v>
      </c>
      <c r="D223" s="14">
        <v>-4064.72</v>
      </c>
      <c r="E223" s="9" t="s">
        <v>1031</v>
      </c>
      <c r="F223" s="16">
        <v>0.5</v>
      </c>
      <c r="G223" s="9">
        <v>50</v>
      </c>
      <c r="H223" s="32">
        <f t="shared" si="9"/>
        <v>4.5</v>
      </c>
      <c r="I223" s="32">
        <f t="shared" si="10"/>
        <v>4.5</v>
      </c>
    </row>
    <row r="224" spans="1:9" x14ac:dyDescent="0.25">
      <c r="A224" s="9" t="s">
        <v>1795</v>
      </c>
      <c r="B224" s="9" t="s">
        <v>1291</v>
      </c>
      <c r="C224" s="13">
        <v>3474</v>
      </c>
      <c r="D224" s="14">
        <v>-1554395.69</v>
      </c>
      <c r="E224" s="9" t="s">
        <v>1031</v>
      </c>
      <c r="F224" s="16">
        <v>0.5</v>
      </c>
      <c r="G224" s="9">
        <v>50</v>
      </c>
      <c r="H224" s="32">
        <f t="shared" si="9"/>
        <v>1737</v>
      </c>
      <c r="I224" s="32">
        <f t="shared" si="10"/>
        <v>1737</v>
      </c>
    </row>
    <row r="225" spans="1:9" x14ac:dyDescent="0.25">
      <c r="A225" s="9" t="s">
        <v>1796</v>
      </c>
      <c r="B225" s="9" t="s">
        <v>1292</v>
      </c>
      <c r="C225" s="13">
        <v>1</v>
      </c>
      <c r="D225" s="14">
        <v>-2411.2199999999998</v>
      </c>
      <c r="E225" s="9" t="s">
        <v>1031</v>
      </c>
      <c r="F225" s="16">
        <v>0.8</v>
      </c>
      <c r="G225" s="9">
        <v>80</v>
      </c>
      <c r="H225" s="32">
        <f t="shared" si="9"/>
        <v>0.8</v>
      </c>
      <c r="I225" s="32">
        <f t="shared" si="10"/>
        <v>0.19999999999999996</v>
      </c>
    </row>
    <row r="226" spans="1:9" x14ac:dyDescent="0.25">
      <c r="A226" s="9" t="s">
        <v>1797</v>
      </c>
      <c r="B226" s="9" t="s">
        <v>1293</v>
      </c>
      <c r="C226" s="13">
        <v>258</v>
      </c>
      <c r="D226" s="14">
        <v>-386046.37</v>
      </c>
      <c r="E226" s="9" t="s">
        <v>1031</v>
      </c>
      <c r="F226" s="16">
        <v>0.8</v>
      </c>
      <c r="G226" s="9">
        <v>80</v>
      </c>
      <c r="H226" s="32">
        <f t="shared" si="9"/>
        <v>206.4</v>
      </c>
      <c r="I226" s="32">
        <f t="shared" si="10"/>
        <v>51.599999999999994</v>
      </c>
    </row>
    <row r="227" spans="1:9" x14ac:dyDescent="0.25">
      <c r="A227" s="9" t="s">
        <v>1798</v>
      </c>
      <c r="B227" s="9" t="s">
        <v>1294</v>
      </c>
      <c r="C227" s="13">
        <v>5</v>
      </c>
      <c r="D227" s="14">
        <v>-298.48</v>
      </c>
      <c r="E227" s="9" t="s">
        <v>1031</v>
      </c>
      <c r="F227" s="16">
        <v>0.8</v>
      </c>
      <c r="G227" s="9">
        <v>80</v>
      </c>
      <c r="H227" s="32">
        <f t="shared" si="9"/>
        <v>4</v>
      </c>
      <c r="I227" s="32">
        <f t="shared" si="10"/>
        <v>1</v>
      </c>
    </row>
    <row r="228" spans="1:9" x14ac:dyDescent="0.25">
      <c r="A228" s="9" t="s">
        <v>1799</v>
      </c>
      <c r="B228" s="9" t="s">
        <v>1295</v>
      </c>
      <c r="C228" s="13">
        <v>104</v>
      </c>
      <c r="D228" s="14">
        <v>-109934.23999999999</v>
      </c>
      <c r="E228" s="9" t="s">
        <v>1031</v>
      </c>
      <c r="F228" s="16">
        <v>0.8</v>
      </c>
      <c r="G228" s="9">
        <v>80</v>
      </c>
      <c r="H228" s="32">
        <f t="shared" si="9"/>
        <v>83.2</v>
      </c>
      <c r="I228" s="32">
        <f t="shared" si="10"/>
        <v>20.799999999999997</v>
      </c>
    </row>
    <row r="229" spans="1:9" x14ac:dyDescent="0.25">
      <c r="A229" s="9" t="s">
        <v>1800</v>
      </c>
      <c r="B229" s="9" t="s">
        <v>1296</v>
      </c>
      <c r="C229" s="13">
        <v>6</v>
      </c>
      <c r="D229" s="14">
        <v>-1347.25</v>
      </c>
      <c r="E229" s="9" t="s">
        <v>1030</v>
      </c>
      <c r="F229" s="16">
        <v>0</v>
      </c>
      <c r="H229" s="32">
        <f t="shared" si="9"/>
        <v>0</v>
      </c>
      <c r="I229" s="32">
        <f t="shared" si="10"/>
        <v>6</v>
      </c>
    </row>
    <row r="230" spans="1:9" x14ac:dyDescent="0.25">
      <c r="A230" s="9" t="s">
        <v>1801</v>
      </c>
      <c r="B230" s="9" t="s">
        <v>1297</v>
      </c>
      <c r="C230" s="13">
        <v>66</v>
      </c>
      <c r="D230" s="14">
        <v>-19760.5</v>
      </c>
      <c r="E230" s="9" t="s">
        <v>1030</v>
      </c>
      <c r="F230" s="16">
        <v>0</v>
      </c>
      <c r="H230" s="32">
        <f t="shared" si="9"/>
        <v>0</v>
      </c>
      <c r="I230" s="32">
        <f t="shared" si="10"/>
        <v>66</v>
      </c>
    </row>
    <row r="231" spans="1:9" x14ac:dyDescent="0.25">
      <c r="A231" s="9" t="s">
        <v>1802</v>
      </c>
      <c r="B231" s="9" t="s">
        <v>1298</v>
      </c>
      <c r="C231" s="13">
        <v>74</v>
      </c>
      <c r="D231" s="14">
        <v>-44734.479999999996</v>
      </c>
      <c r="E231" s="9" t="s">
        <v>1031</v>
      </c>
      <c r="F231" s="16">
        <v>0.8</v>
      </c>
      <c r="G231" s="9">
        <v>80</v>
      </c>
      <c r="H231" s="32">
        <f t="shared" si="9"/>
        <v>59.2</v>
      </c>
      <c r="I231" s="32">
        <f t="shared" si="10"/>
        <v>14.799999999999997</v>
      </c>
    </row>
    <row r="232" spans="1:9" x14ac:dyDescent="0.25">
      <c r="A232" s="9" t="s">
        <v>1803</v>
      </c>
      <c r="B232" s="9" t="s">
        <v>1299</v>
      </c>
      <c r="C232" s="13">
        <v>211</v>
      </c>
      <c r="D232" s="14">
        <v>-86746.950000000012</v>
      </c>
      <c r="E232" s="9" t="s">
        <v>1031</v>
      </c>
      <c r="F232" s="16">
        <v>0.8</v>
      </c>
      <c r="G232" s="9">
        <v>80</v>
      </c>
      <c r="H232" s="32">
        <f t="shared" si="9"/>
        <v>168.8</v>
      </c>
      <c r="I232" s="32">
        <f t="shared" si="10"/>
        <v>42.199999999999989</v>
      </c>
    </row>
    <row r="233" spans="1:9" x14ac:dyDescent="0.25">
      <c r="A233" s="9" t="s">
        <v>1804</v>
      </c>
      <c r="B233" s="9" t="s">
        <v>1300</v>
      </c>
      <c r="C233" s="13">
        <v>34</v>
      </c>
      <c r="D233" s="14">
        <v>-12755.59</v>
      </c>
      <c r="E233" s="9" t="s">
        <v>1030</v>
      </c>
      <c r="F233" s="16">
        <v>0</v>
      </c>
      <c r="H233" s="32">
        <f t="shared" si="9"/>
        <v>0</v>
      </c>
      <c r="I233" s="32">
        <f t="shared" si="10"/>
        <v>34</v>
      </c>
    </row>
    <row r="234" spans="1:9" x14ac:dyDescent="0.25">
      <c r="A234" s="9" t="s">
        <v>1805</v>
      </c>
      <c r="B234" s="9" t="s">
        <v>1301</v>
      </c>
      <c r="C234" s="13">
        <v>58</v>
      </c>
      <c r="D234" s="14">
        <v>-156696.18</v>
      </c>
      <c r="E234" s="9" t="s">
        <v>1031</v>
      </c>
      <c r="F234" s="16">
        <v>0.8</v>
      </c>
      <c r="G234" s="9">
        <v>80</v>
      </c>
      <c r="H234" s="32">
        <f t="shared" si="9"/>
        <v>46.400000000000006</v>
      </c>
      <c r="I234" s="32">
        <f t="shared" si="10"/>
        <v>11.599999999999994</v>
      </c>
    </row>
    <row r="235" spans="1:9" x14ac:dyDescent="0.25">
      <c r="A235" s="9" t="s">
        <v>1806</v>
      </c>
      <c r="B235" s="9" t="s">
        <v>1302</v>
      </c>
      <c r="C235" s="13">
        <v>123</v>
      </c>
      <c r="D235" s="14">
        <v>-321682</v>
      </c>
      <c r="E235" s="9" t="s">
        <v>1031</v>
      </c>
      <c r="F235" s="16">
        <v>0.8</v>
      </c>
      <c r="G235" s="9">
        <v>80</v>
      </c>
      <c r="H235" s="32">
        <f t="shared" si="9"/>
        <v>98.4</v>
      </c>
      <c r="I235" s="32">
        <f t="shared" si="10"/>
        <v>24.599999999999994</v>
      </c>
    </row>
    <row r="236" spans="1:9" x14ac:dyDescent="0.25">
      <c r="A236" s="9" t="s">
        <v>1807</v>
      </c>
      <c r="B236" s="9" t="s">
        <v>1303</v>
      </c>
      <c r="C236" s="13">
        <v>279</v>
      </c>
      <c r="D236" s="14">
        <v>-886611.61</v>
      </c>
      <c r="E236" s="9" t="s">
        <v>1031</v>
      </c>
      <c r="F236" s="16">
        <v>0.8</v>
      </c>
      <c r="G236" s="9">
        <v>80</v>
      </c>
      <c r="H236" s="32">
        <f t="shared" si="9"/>
        <v>223.20000000000002</v>
      </c>
      <c r="I236" s="32">
        <f t="shared" si="10"/>
        <v>55.799999999999983</v>
      </c>
    </row>
    <row r="237" spans="1:9" x14ac:dyDescent="0.25">
      <c r="A237" s="9" t="s">
        <v>1808</v>
      </c>
      <c r="B237" s="9" t="s">
        <v>1304</v>
      </c>
      <c r="C237" s="13">
        <v>467</v>
      </c>
      <c r="D237" s="14">
        <v>-767339.96</v>
      </c>
      <c r="E237" s="9" t="s">
        <v>1031</v>
      </c>
      <c r="F237" s="16">
        <v>0.8</v>
      </c>
      <c r="G237" s="9">
        <v>80</v>
      </c>
      <c r="H237" s="32">
        <f t="shared" si="9"/>
        <v>373.6</v>
      </c>
      <c r="I237" s="32">
        <f t="shared" si="10"/>
        <v>93.399999999999977</v>
      </c>
    </row>
    <row r="238" spans="1:9" x14ac:dyDescent="0.25">
      <c r="A238" s="9" t="s">
        <v>1809</v>
      </c>
      <c r="B238" s="9" t="s">
        <v>1305</v>
      </c>
      <c r="C238" s="13">
        <v>2</v>
      </c>
      <c r="D238" s="14">
        <v>-856.59</v>
      </c>
      <c r="E238" s="9" t="s">
        <v>1031</v>
      </c>
      <c r="F238" s="16">
        <v>0.8</v>
      </c>
      <c r="G238" s="9">
        <v>80</v>
      </c>
      <c r="H238" s="32">
        <f t="shared" si="9"/>
        <v>1.6</v>
      </c>
      <c r="I238" s="32">
        <f t="shared" si="10"/>
        <v>0.39999999999999991</v>
      </c>
    </row>
    <row r="239" spans="1:9" x14ac:dyDescent="0.25">
      <c r="A239" s="9" t="s">
        <v>1810</v>
      </c>
      <c r="B239" s="9" t="s">
        <v>1306</v>
      </c>
      <c r="C239" s="13">
        <v>2</v>
      </c>
      <c r="D239" s="14">
        <v>-3336.91</v>
      </c>
      <c r="E239" s="9" t="s">
        <v>1030</v>
      </c>
      <c r="F239" s="16">
        <v>0</v>
      </c>
      <c r="H239" s="32">
        <f t="shared" si="9"/>
        <v>0</v>
      </c>
      <c r="I239" s="32">
        <f t="shared" si="10"/>
        <v>2</v>
      </c>
    </row>
    <row r="240" spans="1:9" x14ac:dyDescent="0.25">
      <c r="A240" s="9" t="s">
        <v>1811</v>
      </c>
      <c r="B240" s="9" t="s">
        <v>1307</v>
      </c>
      <c r="C240" s="13">
        <v>13</v>
      </c>
      <c r="D240" s="14">
        <v>-4996</v>
      </c>
      <c r="E240" s="9" t="s">
        <v>1030</v>
      </c>
      <c r="F240" s="16">
        <v>0</v>
      </c>
      <c r="H240" s="32">
        <f t="shared" si="9"/>
        <v>0</v>
      </c>
      <c r="I240" s="32">
        <f t="shared" si="10"/>
        <v>13</v>
      </c>
    </row>
    <row r="241" spans="1:9" x14ac:dyDescent="0.25">
      <c r="A241" s="9" t="s">
        <v>1812</v>
      </c>
      <c r="B241" s="9" t="s">
        <v>1308</v>
      </c>
      <c r="C241" s="13">
        <v>5</v>
      </c>
      <c r="D241" s="14">
        <v>-189.33</v>
      </c>
      <c r="E241" s="9" t="s">
        <v>1030</v>
      </c>
      <c r="F241" s="16">
        <v>0</v>
      </c>
      <c r="G241" s="9">
        <v>0</v>
      </c>
      <c r="H241" s="32">
        <f t="shared" si="9"/>
        <v>0</v>
      </c>
      <c r="I241" s="32">
        <f t="shared" si="10"/>
        <v>5</v>
      </c>
    </row>
    <row r="242" spans="1:9" x14ac:dyDescent="0.25">
      <c r="A242" s="9" t="s">
        <v>1813</v>
      </c>
      <c r="B242" s="9" t="s">
        <v>1309</v>
      </c>
      <c r="C242" s="13">
        <v>6149</v>
      </c>
      <c r="D242" s="14">
        <v>-1957119.59</v>
      </c>
      <c r="E242" s="9" t="s">
        <v>1030</v>
      </c>
      <c r="F242" s="16">
        <v>0</v>
      </c>
      <c r="G242" s="9">
        <v>0</v>
      </c>
      <c r="H242" s="32">
        <f t="shared" si="9"/>
        <v>0</v>
      </c>
      <c r="I242" s="32">
        <f t="shared" si="10"/>
        <v>6149</v>
      </c>
    </row>
    <row r="243" spans="1:9" x14ac:dyDescent="0.25">
      <c r="A243" s="9" t="s">
        <v>1814</v>
      </c>
      <c r="B243" s="9" t="s">
        <v>1310</v>
      </c>
      <c r="C243" s="13">
        <v>1246</v>
      </c>
      <c r="D243" s="14">
        <v>-220549.55</v>
      </c>
      <c r="E243" s="9" t="s">
        <v>1030</v>
      </c>
      <c r="F243" s="16">
        <v>0</v>
      </c>
      <c r="G243" s="9">
        <v>0</v>
      </c>
      <c r="H243" s="32">
        <f t="shared" si="9"/>
        <v>0</v>
      </c>
      <c r="I243" s="32">
        <f t="shared" si="10"/>
        <v>1246</v>
      </c>
    </row>
    <row r="244" spans="1:9" x14ac:dyDescent="0.25">
      <c r="A244" s="9" t="s">
        <v>1815</v>
      </c>
      <c r="B244" s="9" t="s">
        <v>1311</v>
      </c>
      <c r="C244" s="13">
        <v>6</v>
      </c>
      <c r="D244" s="14">
        <v>12414.27</v>
      </c>
      <c r="E244" s="9" t="s">
        <v>1030</v>
      </c>
      <c r="F244" s="16">
        <v>0</v>
      </c>
      <c r="G244" s="9">
        <v>0</v>
      </c>
      <c r="H244" s="32">
        <f t="shared" si="9"/>
        <v>0</v>
      </c>
      <c r="I244" s="32">
        <f t="shared" si="10"/>
        <v>6</v>
      </c>
    </row>
    <row r="245" spans="1:9" x14ac:dyDescent="0.25">
      <c r="A245" s="9" t="s">
        <v>1816</v>
      </c>
      <c r="B245" s="9" t="s">
        <v>1312</v>
      </c>
      <c r="C245" s="13">
        <v>34</v>
      </c>
      <c r="D245" s="14">
        <v>-8047.49</v>
      </c>
      <c r="E245" s="9" t="s">
        <v>1030</v>
      </c>
      <c r="F245" s="16">
        <v>0</v>
      </c>
      <c r="G245" s="9">
        <v>0</v>
      </c>
      <c r="H245" s="32">
        <f t="shared" si="9"/>
        <v>0</v>
      </c>
      <c r="I245" s="32">
        <f t="shared" si="10"/>
        <v>34</v>
      </c>
    </row>
    <row r="246" spans="1:9" x14ac:dyDescent="0.25">
      <c r="A246" s="9" t="s">
        <v>1817</v>
      </c>
      <c r="B246" s="9" t="s">
        <v>1313</v>
      </c>
      <c r="C246" s="13">
        <v>2</v>
      </c>
      <c r="D246" s="14">
        <v>7223.62</v>
      </c>
      <c r="E246" s="9" t="s">
        <v>1030</v>
      </c>
      <c r="F246" s="16">
        <v>0</v>
      </c>
      <c r="G246" s="9">
        <v>0</v>
      </c>
      <c r="H246" s="32">
        <f t="shared" si="9"/>
        <v>0</v>
      </c>
      <c r="I246" s="32">
        <f t="shared" si="10"/>
        <v>2</v>
      </c>
    </row>
    <row r="247" spans="1:9" x14ac:dyDescent="0.25">
      <c r="A247" s="9" t="s">
        <v>1818</v>
      </c>
      <c r="B247" s="9" t="s">
        <v>1314</v>
      </c>
      <c r="C247" s="13">
        <v>242</v>
      </c>
      <c r="D247" s="14">
        <v>-826474.1</v>
      </c>
      <c r="E247" s="9" t="s">
        <v>1030</v>
      </c>
      <c r="F247" s="16">
        <v>0</v>
      </c>
      <c r="G247" s="9">
        <v>50</v>
      </c>
      <c r="H247" s="32">
        <f t="shared" si="9"/>
        <v>0</v>
      </c>
      <c r="I247" s="32">
        <f t="shared" si="10"/>
        <v>242</v>
      </c>
    </row>
    <row r="248" spans="1:9" x14ac:dyDescent="0.25">
      <c r="A248" s="9" t="s">
        <v>1819</v>
      </c>
      <c r="B248" s="9" t="s">
        <v>1315</v>
      </c>
      <c r="C248" s="13">
        <v>9584</v>
      </c>
      <c r="D248" s="14">
        <v>-19520679.189999998</v>
      </c>
      <c r="E248" s="9" t="s">
        <v>1030</v>
      </c>
      <c r="F248" s="16">
        <v>0</v>
      </c>
      <c r="G248" s="9">
        <v>50</v>
      </c>
      <c r="H248" s="32">
        <f t="shared" si="9"/>
        <v>0</v>
      </c>
      <c r="I248" s="32">
        <f t="shared" si="10"/>
        <v>9584</v>
      </c>
    </row>
    <row r="249" spans="1:9" x14ac:dyDescent="0.25">
      <c r="A249" s="9" t="s">
        <v>1820</v>
      </c>
      <c r="B249" s="9" t="s">
        <v>1316</v>
      </c>
      <c r="C249" s="13">
        <v>30</v>
      </c>
      <c r="D249" s="14">
        <v>-27272.66</v>
      </c>
      <c r="E249" s="9" t="s">
        <v>1030</v>
      </c>
      <c r="F249" s="16">
        <v>0</v>
      </c>
      <c r="G249" s="9">
        <v>50</v>
      </c>
      <c r="H249" s="32">
        <f t="shared" si="9"/>
        <v>0</v>
      </c>
      <c r="I249" s="32">
        <f t="shared" si="10"/>
        <v>30</v>
      </c>
    </row>
    <row r="250" spans="1:9" x14ac:dyDescent="0.25">
      <c r="A250" s="9" t="s">
        <v>1821</v>
      </c>
      <c r="B250" s="9" t="s">
        <v>1317</v>
      </c>
      <c r="C250" s="13">
        <v>22764</v>
      </c>
      <c r="D250" s="14">
        <v>-8162706.5599999996</v>
      </c>
      <c r="E250" s="9" t="s">
        <v>1030</v>
      </c>
      <c r="F250" s="16">
        <v>0</v>
      </c>
      <c r="G250" s="9">
        <v>50</v>
      </c>
      <c r="H250" s="32">
        <f t="shared" si="9"/>
        <v>0</v>
      </c>
      <c r="I250" s="32">
        <f t="shared" si="10"/>
        <v>22764</v>
      </c>
    </row>
    <row r="251" spans="1:9" x14ac:dyDescent="0.25">
      <c r="A251" s="9" t="s">
        <v>1822</v>
      </c>
      <c r="B251" s="9" t="s">
        <v>1318</v>
      </c>
      <c r="C251" s="13">
        <v>3044</v>
      </c>
      <c r="D251" s="14">
        <v>-6170447.6299999999</v>
      </c>
      <c r="E251" s="9" t="s">
        <v>1030</v>
      </c>
      <c r="F251" s="16">
        <v>0</v>
      </c>
      <c r="G251" s="9">
        <v>50</v>
      </c>
      <c r="H251" s="32">
        <f t="shared" si="9"/>
        <v>0</v>
      </c>
      <c r="I251" s="32">
        <f t="shared" si="10"/>
        <v>3044</v>
      </c>
    </row>
    <row r="252" spans="1:9" x14ac:dyDescent="0.25">
      <c r="A252" s="9" t="s">
        <v>1823</v>
      </c>
      <c r="B252" s="9" t="s">
        <v>1319</v>
      </c>
      <c r="C252" s="13">
        <v>1106</v>
      </c>
      <c r="D252" s="14">
        <v>-1993235.97</v>
      </c>
      <c r="E252" s="9" t="s">
        <v>1030</v>
      </c>
      <c r="F252" s="16">
        <v>0</v>
      </c>
      <c r="G252" s="9">
        <v>50</v>
      </c>
      <c r="H252" s="32">
        <f t="shared" si="9"/>
        <v>0</v>
      </c>
      <c r="I252" s="32">
        <f t="shared" si="10"/>
        <v>1106</v>
      </c>
    </row>
    <row r="253" spans="1:9" x14ac:dyDescent="0.25">
      <c r="A253" s="9" t="s">
        <v>1824</v>
      </c>
      <c r="B253" s="9" t="s">
        <v>1320</v>
      </c>
      <c r="C253" s="13">
        <v>3802</v>
      </c>
      <c r="D253" s="14">
        <v>-5133800.46</v>
      </c>
      <c r="E253" s="9" t="s">
        <v>1030</v>
      </c>
      <c r="F253" s="16">
        <v>0</v>
      </c>
      <c r="G253" s="9">
        <v>50</v>
      </c>
      <c r="H253" s="32">
        <f t="shared" si="9"/>
        <v>0</v>
      </c>
      <c r="I253" s="32">
        <f t="shared" si="10"/>
        <v>3802</v>
      </c>
    </row>
    <row r="254" spans="1:9" x14ac:dyDescent="0.25">
      <c r="A254" s="9" t="s">
        <v>1825</v>
      </c>
      <c r="B254" s="9" t="s">
        <v>1321</v>
      </c>
      <c r="C254" s="13">
        <v>55</v>
      </c>
      <c r="D254" s="14">
        <v>-13165.240000000002</v>
      </c>
      <c r="E254" s="9" t="s">
        <v>1030</v>
      </c>
      <c r="F254" s="16">
        <v>0</v>
      </c>
      <c r="G254" s="9">
        <v>50</v>
      </c>
      <c r="H254" s="32">
        <f t="shared" si="9"/>
        <v>0</v>
      </c>
      <c r="I254" s="32">
        <f t="shared" si="10"/>
        <v>55</v>
      </c>
    </row>
    <row r="255" spans="1:9" x14ac:dyDescent="0.25">
      <c r="A255" s="9" t="s">
        <v>1826</v>
      </c>
      <c r="B255" s="9" t="s">
        <v>1322</v>
      </c>
      <c r="C255" s="13">
        <v>1654</v>
      </c>
      <c r="D255" s="14">
        <v>-3201210.86</v>
      </c>
      <c r="E255" s="9" t="s">
        <v>1030</v>
      </c>
      <c r="F255" s="16">
        <v>0</v>
      </c>
      <c r="G255" s="9">
        <v>50</v>
      </c>
      <c r="H255" s="32">
        <f t="shared" si="9"/>
        <v>0</v>
      </c>
      <c r="I255" s="32">
        <f t="shared" si="10"/>
        <v>1654</v>
      </c>
    </row>
    <row r="256" spans="1:9" x14ac:dyDescent="0.25">
      <c r="A256" s="9" t="s">
        <v>1827</v>
      </c>
      <c r="B256" s="9" t="s">
        <v>1323</v>
      </c>
      <c r="C256" s="13">
        <v>12</v>
      </c>
      <c r="D256" s="14">
        <v>-2836.33</v>
      </c>
      <c r="E256" s="9" t="s">
        <v>1030</v>
      </c>
      <c r="F256" s="16">
        <v>0</v>
      </c>
      <c r="G256" s="9">
        <v>50</v>
      </c>
      <c r="H256" s="32">
        <f t="shared" si="9"/>
        <v>0</v>
      </c>
      <c r="I256" s="32">
        <f t="shared" si="10"/>
        <v>12</v>
      </c>
    </row>
    <row r="257" spans="1:9" x14ac:dyDescent="0.25">
      <c r="A257" s="9" t="s">
        <v>1828</v>
      </c>
      <c r="B257" s="9" t="s">
        <v>1324</v>
      </c>
      <c r="C257" s="13">
        <v>3931</v>
      </c>
      <c r="D257" s="14">
        <v>-12571907.639999999</v>
      </c>
      <c r="E257" s="9" t="s">
        <v>1030</v>
      </c>
      <c r="F257" s="16">
        <v>0</v>
      </c>
      <c r="G257" s="9">
        <v>50</v>
      </c>
      <c r="H257" s="32">
        <f t="shared" si="9"/>
        <v>0</v>
      </c>
      <c r="I257" s="32">
        <f t="shared" si="10"/>
        <v>3931</v>
      </c>
    </row>
    <row r="258" spans="1:9" x14ac:dyDescent="0.25">
      <c r="A258" s="9" t="s">
        <v>1829</v>
      </c>
      <c r="B258" s="9" t="s">
        <v>1325</v>
      </c>
      <c r="C258" s="13">
        <v>3</v>
      </c>
      <c r="D258" s="14">
        <v>0</v>
      </c>
      <c r="E258" s="9" t="s">
        <v>1030</v>
      </c>
      <c r="F258" s="16">
        <v>0</v>
      </c>
      <c r="G258" s="9">
        <v>50</v>
      </c>
      <c r="H258" s="32">
        <f t="shared" si="9"/>
        <v>0</v>
      </c>
      <c r="I258" s="32">
        <f t="shared" si="10"/>
        <v>3</v>
      </c>
    </row>
    <row r="259" spans="1:9" x14ac:dyDescent="0.25">
      <c r="A259" s="9" t="s">
        <v>1830</v>
      </c>
      <c r="B259" s="9" t="s">
        <v>1326</v>
      </c>
      <c r="C259" s="13">
        <v>918</v>
      </c>
      <c r="D259" s="14">
        <v>-178572.24</v>
      </c>
      <c r="E259" s="9" t="s">
        <v>1030</v>
      </c>
      <c r="F259" s="16">
        <v>0</v>
      </c>
      <c r="G259" s="9">
        <v>50</v>
      </c>
      <c r="H259" s="32">
        <f t="shared" si="9"/>
        <v>0</v>
      </c>
      <c r="I259" s="32">
        <f t="shared" si="10"/>
        <v>918</v>
      </c>
    </row>
    <row r="260" spans="1:9" x14ac:dyDescent="0.25">
      <c r="A260" s="9" t="s">
        <v>1831</v>
      </c>
      <c r="B260" s="9" t="s">
        <v>1327</v>
      </c>
      <c r="C260" s="13">
        <v>1</v>
      </c>
      <c r="D260" s="14">
        <v>292.17</v>
      </c>
      <c r="E260" s="9" t="s">
        <v>1030</v>
      </c>
      <c r="F260" s="16">
        <v>0</v>
      </c>
      <c r="H260" s="32">
        <f t="shared" si="9"/>
        <v>0</v>
      </c>
      <c r="I260" s="32">
        <f t="shared" si="10"/>
        <v>1</v>
      </c>
    </row>
    <row r="261" spans="1:9" x14ac:dyDescent="0.25">
      <c r="A261" s="9" t="s">
        <v>1832</v>
      </c>
      <c r="B261" s="9" t="s">
        <v>1328</v>
      </c>
      <c r="C261" s="13">
        <v>2109</v>
      </c>
      <c r="D261" s="14">
        <v>-739310.52</v>
      </c>
      <c r="E261" s="9" t="s">
        <v>1030</v>
      </c>
      <c r="F261" s="16">
        <v>0</v>
      </c>
      <c r="H261" s="32">
        <f t="shared" si="9"/>
        <v>0</v>
      </c>
      <c r="I261" s="32">
        <f t="shared" si="10"/>
        <v>2109</v>
      </c>
    </row>
    <row r="262" spans="1:9" x14ac:dyDescent="0.25">
      <c r="A262" s="9" t="s">
        <v>1833</v>
      </c>
      <c r="B262" s="9" t="s">
        <v>1329</v>
      </c>
      <c r="C262" s="13">
        <v>2</v>
      </c>
      <c r="D262" s="14">
        <v>-1120.8599999999999</v>
      </c>
      <c r="E262" s="9" t="s">
        <v>1031</v>
      </c>
      <c r="F262" s="16">
        <v>0.5</v>
      </c>
      <c r="G262" s="9">
        <v>50</v>
      </c>
      <c r="H262" s="32">
        <f t="shared" si="9"/>
        <v>1</v>
      </c>
      <c r="I262" s="32">
        <f t="shared" si="10"/>
        <v>1</v>
      </c>
    </row>
    <row r="263" spans="1:9" x14ac:dyDescent="0.25">
      <c r="A263" s="9" t="s">
        <v>1834</v>
      </c>
      <c r="B263" s="9" t="s">
        <v>1330</v>
      </c>
      <c r="C263" s="13">
        <v>1704</v>
      </c>
      <c r="D263" s="14">
        <v>-1847570.03</v>
      </c>
      <c r="E263" s="9" t="s">
        <v>1031</v>
      </c>
      <c r="F263" s="16">
        <v>0.5</v>
      </c>
      <c r="G263" s="9">
        <v>50</v>
      </c>
      <c r="H263" s="32">
        <f t="shared" ref="H263:H326" si="22">C263*F263</f>
        <v>852</v>
      </c>
      <c r="I263" s="32">
        <f t="shared" ref="I263:I326" si="23">C263-H263</f>
        <v>852</v>
      </c>
    </row>
    <row r="264" spans="1:9" x14ac:dyDescent="0.25">
      <c r="A264" s="9" t="s">
        <v>1835</v>
      </c>
      <c r="B264" s="9" t="s">
        <v>1331</v>
      </c>
      <c r="C264" s="13">
        <v>81</v>
      </c>
      <c r="D264" s="14">
        <v>-237771.66</v>
      </c>
      <c r="E264" s="9" t="s">
        <v>1031</v>
      </c>
      <c r="F264" s="16">
        <v>0.5</v>
      </c>
      <c r="G264" s="9">
        <v>50</v>
      </c>
      <c r="H264" s="32">
        <f t="shared" si="22"/>
        <v>40.5</v>
      </c>
      <c r="I264" s="32">
        <f t="shared" si="23"/>
        <v>40.5</v>
      </c>
    </row>
    <row r="265" spans="1:9" x14ac:dyDescent="0.25">
      <c r="A265" s="9" t="s">
        <v>1836</v>
      </c>
      <c r="B265" s="9" t="s">
        <v>1332</v>
      </c>
      <c r="C265" s="13">
        <v>212</v>
      </c>
      <c r="D265" s="14">
        <v>-1579541.79</v>
      </c>
      <c r="E265" s="9" t="s">
        <v>1031</v>
      </c>
      <c r="F265" s="16">
        <v>0.5</v>
      </c>
      <c r="G265" s="9">
        <v>50</v>
      </c>
      <c r="H265" s="32">
        <f t="shared" si="22"/>
        <v>106</v>
      </c>
      <c r="I265" s="32">
        <f t="shared" si="23"/>
        <v>106</v>
      </c>
    </row>
    <row r="266" spans="1:9" x14ac:dyDescent="0.25">
      <c r="A266" s="9" t="s">
        <v>1837</v>
      </c>
      <c r="B266" s="9" t="s">
        <v>1333</v>
      </c>
      <c r="C266" s="13">
        <v>1</v>
      </c>
      <c r="D266" s="14">
        <v>14.12</v>
      </c>
      <c r="E266" s="9" t="s">
        <v>1031</v>
      </c>
      <c r="F266" s="16">
        <v>0.5</v>
      </c>
      <c r="G266" s="9">
        <v>50</v>
      </c>
      <c r="H266" s="32">
        <f t="shared" si="22"/>
        <v>0.5</v>
      </c>
      <c r="I266" s="32">
        <f t="shared" si="23"/>
        <v>0.5</v>
      </c>
    </row>
    <row r="267" spans="1:9" x14ac:dyDescent="0.25">
      <c r="A267" s="9" t="s">
        <v>1838</v>
      </c>
      <c r="B267" s="9" t="s">
        <v>1334</v>
      </c>
      <c r="C267" s="13">
        <v>10</v>
      </c>
      <c r="D267" s="14">
        <v>-22329.52</v>
      </c>
      <c r="E267" s="9" t="s">
        <v>1030</v>
      </c>
      <c r="F267" s="16">
        <v>0</v>
      </c>
      <c r="G267" s="9">
        <v>0</v>
      </c>
      <c r="H267" s="32">
        <f t="shared" si="22"/>
        <v>0</v>
      </c>
      <c r="I267" s="32">
        <f t="shared" si="23"/>
        <v>10</v>
      </c>
    </row>
    <row r="268" spans="1:9" x14ac:dyDescent="0.25">
      <c r="A268" s="9" t="s">
        <v>1839</v>
      </c>
      <c r="B268" s="9" t="s">
        <v>1335</v>
      </c>
      <c r="C268" s="13">
        <v>21</v>
      </c>
      <c r="D268" s="14">
        <v>-35452.300000000003</v>
      </c>
      <c r="E268" s="9" t="s">
        <v>1030</v>
      </c>
      <c r="F268" s="16">
        <v>0</v>
      </c>
      <c r="G268" s="9">
        <v>0</v>
      </c>
      <c r="H268" s="32">
        <f t="shared" si="22"/>
        <v>0</v>
      </c>
      <c r="I268" s="32">
        <f t="shared" si="23"/>
        <v>21</v>
      </c>
    </row>
    <row r="269" spans="1:9" x14ac:dyDescent="0.25">
      <c r="A269" s="9" t="s">
        <v>1840</v>
      </c>
      <c r="B269" s="9" t="s">
        <v>1336</v>
      </c>
      <c r="C269" s="13">
        <v>2</v>
      </c>
      <c r="D269" s="14">
        <v>-786.13</v>
      </c>
      <c r="E269" s="9" t="s">
        <v>1030</v>
      </c>
      <c r="F269" s="16">
        <v>0</v>
      </c>
      <c r="G269" s="9">
        <v>0</v>
      </c>
      <c r="H269" s="32">
        <f t="shared" si="22"/>
        <v>0</v>
      </c>
      <c r="I269" s="32">
        <f t="shared" si="23"/>
        <v>2</v>
      </c>
    </row>
    <row r="270" spans="1:9" x14ac:dyDescent="0.25">
      <c r="A270" s="9" t="s">
        <v>1841</v>
      </c>
      <c r="B270" s="9" t="s">
        <v>1337</v>
      </c>
      <c r="C270" s="13">
        <v>76</v>
      </c>
      <c r="D270" s="14">
        <v>-97887.81</v>
      </c>
      <c r="E270" s="9" t="s">
        <v>1030</v>
      </c>
      <c r="F270" s="16">
        <v>0</v>
      </c>
      <c r="G270" s="9">
        <v>0</v>
      </c>
      <c r="H270" s="32">
        <f t="shared" si="22"/>
        <v>0</v>
      </c>
      <c r="I270" s="32">
        <f t="shared" si="23"/>
        <v>76</v>
      </c>
    </row>
    <row r="271" spans="1:9" x14ac:dyDescent="0.25">
      <c r="A271" s="9" t="s">
        <v>1842</v>
      </c>
      <c r="B271" s="9" t="s">
        <v>1338</v>
      </c>
      <c r="C271" s="13">
        <v>232</v>
      </c>
      <c r="D271" s="14">
        <v>-376168.1</v>
      </c>
      <c r="E271" s="9" t="s">
        <v>1030</v>
      </c>
      <c r="F271" s="16">
        <v>0</v>
      </c>
      <c r="G271" s="9">
        <v>0</v>
      </c>
      <c r="H271" s="32">
        <f t="shared" si="22"/>
        <v>0</v>
      </c>
      <c r="I271" s="32">
        <f t="shared" si="23"/>
        <v>232</v>
      </c>
    </row>
    <row r="272" spans="1:9" x14ac:dyDescent="0.25">
      <c r="A272" s="9" t="s">
        <v>1843</v>
      </c>
      <c r="B272" s="9" t="s">
        <v>1339</v>
      </c>
      <c r="C272" s="13">
        <v>101</v>
      </c>
      <c r="D272" s="14">
        <v>-115961.21</v>
      </c>
      <c r="E272" s="9" t="s">
        <v>1030</v>
      </c>
      <c r="F272" s="16">
        <v>0</v>
      </c>
      <c r="G272" s="9">
        <v>0</v>
      </c>
      <c r="H272" s="32">
        <f t="shared" si="22"/>
        <v>0</v>
      </c>
      <c r="I272" s="32">
        <f t="shared" si="23"/>
        <v>101</v>
      </c>
    </row>
    <row r="273" spans="1:9" x14ac:dyDescent="0.25">
      <c r="A273" s="9" t="s">
        <v>1844</v>
      </c>
      <c r="B273" s="9" t="s">
        <v>1340</v>
      </c>
      <c r="C273" s="13">
        <v>7</v>
      </c>
      <c r="D273" s="14">
        <v>-9606.66</v>
      </c>
      <c r="E273" s="9" t="s">
        <v>1030</v>
      </c>
      <c r="F273" s="16">
        <v>0</v>
      </c>
      <c r="G273" s="9">
        <v>0</v>
      </c>
      <c r="H273" s="32">
        <f t="shared" si="22"/>
        <v>0</v>
      </c>
      <c r="I273" s="32">
        <f t="shared" si="23"/>
        <v>7</v>
      </c>
    </row>
    <row r="274" spans="1:9" x14ac:dyDescent="0.25">
      <c r="A274" s="9" t="s">
        <v>1845</v>
      </c>
      <c r="B274" s="9" t="s">
        <v>1341</v>
      </c>
      <c r="C274" s="13">
        <v>910</v>
      </c>
      <c r="D274" s="14">
        <v>-485901.55000000005</v>
      </c>
      <c r="E274" s="9" t="s">
        <v>1030</v>
      </c>
      <c r="F274" s="16">
        <v>0</v>
      </c>
      <c r="G274" s="9">
        <v>0</v>
      </c>
      <c r="H274" s="32">
        <f t="shared" si="22"/>
        <v>0</v>
      </c>
      <c r="I274" s="32">
        <f t="shared" si="23"/>
        <v>910</v>
      </c>
    </row>
    <row r="275" spans="1:9" x14ac:dyDescent="0.25">
      <c r="A275" s="9" t="s">
        <v>1846</v>
      </c>
      <c r="B275" s="9" t="s">
        <v>1342</v>
      </c>
      <c r="C275" s="13">
        <v>135</v>
      </c>
      <c r="D275" s="14">
        <v>-270596.09999999998</v>
      </c>
      <c r="E275" s="9" t="s">
        <v>1031</v>
      </c>
      <c r="F275" s="16">
        <v>0.8</v>
      </c>
      <c r="G275" s="9">
        <v>80</v>
      </c>
      <c r="H275" s="32">
        <f t="shared" si="22"/>
        <v>108</v>
      </c>
      <c r="I275" s="32">
        <f t="shared" si="23"/>
        <v>27</v>
      </c>
    </row>
    <row r="276" spans="1:9" x14ac:dyDescent="0.25">
      <c r="A276" s="9" t="s">
        <v>1847</v>
      </c>
      <c r="B276" s="9" t="s">
        <v>1343</v>
      </c>
      <c r="C276" s="13">
        <v>25</v>
      </c>
      <c r="D276" s="14">
        <v>-68981.119999999995</v>
      </c>
      <c r="E276" s="9" t="s">
        <v>1031</v>
      </c>
      <c r="F276" s="16">
        <v>0.8</v>
      </c>
      <c r="G276" s="9">
        <v>80</v>
      </c>
      <c r="H276" s="32">
        <f t="shared" si="22"/>
        <v>20</v>
      </c>
      <c r="I276" s="32">
        <f t="shared" si="23"/>
        <v>5</v>
      </c>
    </row>
    <row r="277" spans="1:9" x14ac:dyDescent="0.25">
      <c r="A277" s="9" t="s">
        <v>1848</v>
      </c>
      <c r="B277" s="9" t="s">
        <v>1344</v>
      </c>
      <c r="C277" s="13">
        <v>1497</v>
      </c>
      <c r="D277" s="14">
        <v>-4251102.4399999995</v>
      </c>
      <c r="E277" s="9" t="s">
        <v>1031</v>
      </c>
      <c r="F277" s="16">
        <v>0.8</v>
      </c>
      <c r="G277" s="9">
        <v>80</v>
      </c>
      <c r="H277" s="32">
        <f t="shared" si="22"/>
        <v>1197.6000000000001</v>
      </c>
      <c r="I277" s="32">
        <f t="shared" si="23"/>
        <v>299.39999999999986</v>
      </c>
    </row>
    <row r="278" spans="1:9" x14ac:dyDescent="0.25">
      <c r="A278" s="9" t="s">
        <v>1849</v>
      </c>
      <c r="B278" s="9" t="s">
        <v>1345</v>
      </c>
      <c r="C278" s="13">
        <v>1996</v>
      </c>
      <c r="D278" s="14">
        <v>-2687351.7699999996</v>
      </c>
      <c r="E278" s="9" t="s">
        <v>1031</v>
      </c>
      <c r="F278" s="16">
        <v>0.8</v>
      </c>
      <c r="G278" s="9">
        <v>80</v>
      </c>
      <c r="H278" s="32">
        <f t="shared" si="22"/>
        <v>1596.8000000000002</v>
      </c>
      <c r="I278" s="32">
        <f t="shared" si="23"/>
        <v>399.19999999999982</v>
      </c>
    </row>
    <row r="279" spans="1:9" x14ac:dyDescent="0.25">
      <c r="A279" s="9" t="s">
        <v>1850</v>
      </c>
      <c r="B279" s="9" t="s">
        <v>1346</v>
      </c>
      <c r="C279" s="13">
        <v>3</v>
      </c>
      <c r="D279" s="14">
        <v>-651.23</v>
      </c>
      <c r="E279" s="9" t="s">
        <v>1031</v>
      </c>
      <c r="F279" s="16">
        <v>0.8</v>
      </c>
      <c r="G279" s="9">
        <v>80</v>
      </c>
      <c r="H279" s="32">
        <f t="shared" si="22"/>
        <v>2.4000000000000004</v>
      </c>
      <c r="I279" s="32">
        <f t="shared" si="23"/>
        <v>0.59999999999999964</v>
      </c>
    </row>
    <row r="280" spans="1:9" x14ac:dyDescent="0.25">
      <c r="A280" s="9" t="s">
        <v>1851</v>
      </c>
      <c r="B280" s="9" t="s">
        <v>1347</v>
      </c>
      <c r="C280" s="13">
        <v>2</v>
      </c>
      <c r="D280" s="14">
        <v>-6470.72</v>
      </c>
      <c r="E280" s="9" t="s">
        <v>1031</v>
      </c>
      <c r="F280" s="16">
        <v>0.8</v>
      </c>
      <c r="G280" s="9">
        <v>80</v>
      </c>
      <c r="H280" s="32">
        <f t="shared" si="22"/>
        <v>1.6</v>
      </c>
      <c r="I280" s="32">
        <f t="shared" si="23"/>
        <v>0.39999999999999991</v>
      </c>
    </row>
    <row r="281" spans="1:9" x14ac:dyDescent="0.25">
      <c r="A281" s="9" t="s">
        <v>1852</v>
      </c>
      <c r="B281" s="9" t="s">
        <v>1348</v>
      </c>
      <c r="C281" s="13">
        <v>171</v>
      </c>
      <c r="D281" s="14">
        <v>-119702.8</v>
      </c>
      <c r="E281" s="9" t="s">
        <v>1031</v>
      </c>
      <c r="F281" s="16">
        <v>0.8</v>
      </c>
      <c r="G281" s="9">
        <v>80</v>
      </c>
      <c r="H281" s="32">
        <f t="shared" si="22"/>
        <v>136.80000000000001</v>
      </c>
      <c r="I281" s="32">
        <f t="shared" si="23"/>
        <v>34.199999999999989</v>
      </c>
    </row>
    <row r="282" spans="1:9" x14ac:dyDescent="0.25">
      <c r="A282" s="9" t="s">
        <v>1853</v>
      </c>
      <c r="B282" s="9" t="s">
        <v>1349</v>
      </c>
      <c r="C282" s="13">
        <v>3220</v>
      </c>
      <c r="D282" s="14">
        <v>-4599710.67</v>
      </c>
      <c r="E282" s="9" t="s">
        <v>1031</v>
      </c>
      <c r="F282" s="16">
        <v>0.8</v>
      </c>
      <c r="G282" s="9">
        <v>80</v>
      </c>
      <c r="H282" s="32">
        <f t="shared" si="22"/>
        <v>2576</v>
      </c>
      <c r="I282" s="32">
        <f t="shared" si="23"/>
        <v>644</v>
      </c>
    </row>
    <row r="283" spans="1:9" x14ac:dyDescent="0.25">
      <c r="A283" s="9" t="s">
        <v>1854</v>
      </c>
      <c r="B283" s="9" t="s">
        <v>1350</v>
      </c>
      <c r="C283" s="13">
        <v>3060</v>
      </c>
      <c r="D283" s="14">
        <v>-4294430.45</v>
      </c>
      <c r="E283" s="9" t="s">
        <v>1031</v>
      </c>
      <c r="F283" s="16">
        <v>0.8</v>
      </c>
      <c r="G283" s="9">
        <v>80</v>
      </c>
      <c r="H283" s="32">
        <f t="shared" si="22"/>
        <v>2448</v>
      </c>
      <c r="I283" s="32">
        <f t="shared" si="23"/>
        <v>612</v>
      </c>
    </row>
    <row r="284" spans="1:9" x14ac:dyDescent="0.25">
      <c r="A284" s="9" t="s">
        <v>1855</v>
      </c>
      <c r="B284" s="9" t="s">
        <v>1351</v>
      </c>
      <c r="C284" s="13">
        <v>1813</v>
      </c>
      <c r="D284" s="14">
        <v>-2231895.4900000002</v>
      </c>
      <c r="E284" s="9" t="s">
        <v>1031</v>
      </c>
      <c r="F284" s="16">
        <v>0.8</v>
      </c>
      <c r="G284" s="9">
        <v>80</v>
      </c>
      <c r="H284" s="32">
        <f t="shared" si="22"/>
        <v>1450.4</v>
      </c>
      <c r="I284" s="32">
        <f t="shared" si="23"/>
        <v>362.59999999999991</v>
      </c>
    </row>
    <row r="285" spans="1:9" x14ac:dyDescent="0.25">
      <c r="A285" s="9" t="s">
        <v>1856</v>
      </c>
      <c r="B285" s="9" t="s">
        <v>1352</v>
      </c>
      <c r="C285" s="13">
        <v>2435</v>
      </c>
      <c r="D285" s="14">
        <v>-1650038.65</v>
      </c>
      <c r="E285" s="9" t="s">
        <v>1031</v>
      </c>
      <c r="F285" s="16">
        <v>0.8</v>
      </c>
      <c r="G285" s="9">
        <v>80</v>
      </c>
      <c r="H285" s="32">
        <f t="shared" si="22"/>
        <v>1948</v>
      </c>
      <c r="I285" s="32">
        <f t="shared" si="23"/>
        <v>487</v>
      </c>
    </row>
    <row r="286" spans="1:9" x14ac:dyDescent="0.25">
      <c r="A286" s="9" t="s">
        <v>1857</v>
      </c>
      <c r="B286" s="9" t="s">
        <v>1353</v>
      </c>
      <c r="C286" s="13">
        <v>1250</v>
      </c>
      <c r="D286" s="14">
        <v>-995701.03</v>
      </c>
      <c r="E286" s="9" t="s">
        <v>1031</v>
      </c>
      <c r="F286" s="16">
        <v>0.8</v>
      </c>
      <c r="G286" s="9">
        <v>80</v>
      </c>
      <c r="H286" s="32">
        <f t="shared" si="22"/>
        <v>1000</v>
      </c>
      <c r="I286" s="32">
        <f t="shared" si="23"/>
        <v>250</v>
      </c>
    </row>
    <row r="287" spans="1:9" x14ac:dyDescent="0.25">
      <c r="A287" s="9" t="s">
        <v>1858</v>
      </c>
      <c r="B287" s="9" t="s">
        <v>1354</v>
      </c>
      <c r="C287" s="13">
        <v>85</v>
      </c>
      <c r="D287" s="14">
        <v>-92607.5</v>
      </c>
      <c r="E287" s="9" t="s">
        <v>1031</v>
      </c>
      <c r="F287" s="16">
        <v>0.8</v>
      </c>
      <c r="G287" s="9">
        <v>80</v>
      </c>
      <c r="H287" s="32">
        <f t="shared" si="22"/>
        <v>68</v>
      </c>
      <c r="I287" s="32">
        <f t="shared" si="23"/>
        <v>17</v>
      </c>
    </row>
    <row r="288" spans="1:9" x14ac:dyDescent="0.25">
      <c r="A288" s="9" t="s">
        <v>1859</v>
      </c>
      <c r="B288" s="9" t="s">
        <v>1355</v>
      </c>
      <c r="C288" s="13">
        <v>12</v>
      </c>
      <c r="D288" s="14">
        <v>-43044.600000000006</v>
      </c>
      <c r="E288" s="9" t="s">
        <v>1031</v>
      </c>
      <c r="F288" s="16">
        <v>0.8</v>
      </c>
      <c r="G288" s="9">
        <v>80</v>
      </c>
      <c r="H288" s="32">
        <f t="shared" si="22"/>
        <v>9.6000000000000014</v>
      </c>
      <c r="I288" s="32">
        <f t="shared" si="23"/>
        <v>2.3999999999999986</v>
      </c>
    </row>
    <row r="289" spans="1:9" x14ac:dyDescent="0.25">
      <c r="A289" s="9" t="s">
        <v>1860</v>
      </c>
      <c r="B289" s="9" t="s">
        <v>1356</v>
      </c>
      <c r="C289" s="13">
        <v>8</v>
      </c>
      <c r="D289" s="14">
        <v>-16915.45</v>
      </c>
      <c r="E289" s="9" t="s">
        <v>1031</v>
      </c>
      <c r="F289" s="16">
        <v>0.8</v>
      </c>
      <c r="G289" s="9">
        <v>80</v>
      </c>
      <c r="H289" s="32">
        <f t="shared" si="22"/>
        <v>6.4</v>
      </c>
      <c r="I289" s="32">
        <f t="shared" si="23"/>
        <v>1.5999999999999996</v>
      </c>
    </row>
    <row r="290" spans="1:9" x14ac:dyDescent="0.25">
      <c r="A290" s="9" t="s">
        <v>1861</v>
      </c>
      <c r="B290" s="9" t="s">
        <v>1357</v>
      </c>
      <c r="C290" s="13">
        <v>26</v>
      </c>
      <c r="D290" s="14">
        <v>46677.490000000005</v>
      </c>
      <c r="E290" s="9" t="s">
        <v>1031</v>
      </c>
      <c r="F290" s="16">
        <v>0.8</v>
      </c>
      <c r="G290" s="9">
        <v>80</v>
      </c>
      <c r="H290" s="32">
        <f t="shared" si="22"/>
        <v>20.8</v>
      </c>
      <c r="I290" s="32">
        <f t="shared" si="23"/>
        <v>5.1999999999999993</v>
      </c>
    </row>
    <row r="291" spans="1:9" x14ac:dyDescent="0.25">
      <c r="A291" s="9" t="s">
        <v>1862</v>
      </c>
      <c r="B291" s="9" t="s">
        <v>1358</v>
      </c>
      <c r="C291" s="13">
        <v>44</v>
      </c>
      <c r="D291" s="14">
        <v>-12042.46</v>
      </c>
      <c r="E291" s="9" t="s">
        <v>1030</v>
      </c>
      <c r="F291" s="16">
        <v>0</v>
      </c>
      <c r="G291" s="9">
        <v>0</v>
      </c>
      <c r="H291" s="32">
        <f t="shared" si="22"/>
        <v>0</v>
      </c>
      <c r="I291" s="32">
        <f t="shared" si="23"/>
        <v>44</v>
      </c>
    </row>
    <row r="292" spans="1:9" x14ac:dyDescent="0.25">
      <c r="A292" s="9" t="s">
        <v>1863</v>
      </c>
      <c r="B292" s="9" t="s">
        <v>1359</v>
      </c>
      <c r="C292" s="13">
        <v>56</v>
      </c>
      <c r="D292" s="14">
        <v>-7860.29</v>
      </c>
      <c r="E292" s="9" t="s">
        <v>1030</v>
      </c>
      <c r="F292" s="16">
        <v>0</v>
      </c>
      <c r="H292" s="32">
        <f t="shared" si="22"/>
        <v>0</v>
      </c>
      <c r="I292" s="32">
        <f t="shared" si="23"/>
        <v>56</v>
      </c>
    </row>
    <row r="293" spans="1:9" x14ac:dyDescent="0.25">
      <c r="A293" s="9" t="s">
        <v>1864</v>
      </c>
      <c r="B293" s="9" t="s">
        <v>1360</v>
      </c>
      <c r="C293" s="13">
        <v>114</v>
      </c>
      <c r="D293" s="14">
        <v>-19339.060000000001</v>
      </c>
      <c r="E293" s="9" t="s">
        <v>1030</v>
      </c>
      <c r="F293" s="16">
        <v>0</v>
      </c>
      <c r="H293" s="32">
        <f t="shared" si="22"/>
        <v>0</v>
      </c>
      <c r="I293" s="32">
        <f t="shared" si="23"/>
        <v>114</v>
      </c>
    </row>
    <row r="294" spans="1:9" x14ac:dyDescent="0.25">
      <c r="A294" s="9" t="s">
        <v>1865</v>
      </c>
      <c r="B294" s="9" t="s">
        <v>1361</v>
      </c>
      <c r="C294" s="13">
        <v>116</v>
      </c>
      <c r="D294" s="14">
        <v>-5484.94</v>
      </c>
      <c r="E294" s="9" t="s">
        <v>1030</v>
      </c>
      <c r="F294" s="16">
        <v>0</v>
      </c>
      <c r="H294" s="32">
        <f t="shared" si="22"/>
        <v>0</v>
      </c>
      <c r="I294" s="32">
        <f t="shared" si="23"/>
        <v>116</v>
      </c>
    </row>
    <row r="295" spans="1:9" x14ac:dyDescent="0.25">
      <c r="A295" s="9" t="s">
        <v>1866</v>
      </c>
      <c r="B295" s="9" t="s">
        <v>1362</v>
      </c>
      <c r="C295" s="13">
        <v>2562</v>
      </c>
      <c r="D295" s="14">
        <v>-716263.79</v>
      </c>
      <c r="E295" s="9" t="s">
        <v>1031</v>
      </c>
      <c r="F295" s="16">
        <v>0.5</v>
      </c>
      <c r="G295" s="9">
        <v>50</v>
      </c>
      <c r="H295" s="32">
        <f t="shared" si="22"/>
        <v>1281</v>
      </c>
      <c r="I295" s="32">
        <f t="shared" si="23"/>
        <v>1281</v>
      </c>
    </row>
    <row r="296" spans="1:9" x14ac:dyDescent="0.25">
      <c r="A296" s="9" t="s">
        <v>1867</v>
      </c>
      <c r="B296" s="9" t="s">
        <v>1363</v>
      </c>
      <c r="C296" s="13">
        <v>12207</v>
      </c>
      <c r="D296" s="14">
        <v>-5285347.4399999995</v>
      </c>
      <c r="E296" s="9" t="s">
        <v>1031</v>
      </c>
      <c r="F296" s="16">
        <v>0.5</v>
      </c>
      <c r="G296" s="9">
        <v>50</v>
      </c>
      <c r="H296" s="32">
        <f t="shared" si="22"/>
        <v>6103.5</v>
      </c>
      <c r="I296" s="32">
        <f t="shared" si="23"/>
        <v>6103.5</v>
      </c>
    </row>
    <row r="297" spans="1:9" x14ac:dyDescent="0.25">
      <c r="A297" s="9" t="s">
        <v>1868</v>
      </c>
      <c r="B297" s="9" t="s">
        <v>1364</v>
      </c>
      <c r="C297" s="13">
        <v>522</v>
      </c>
      <c r="D297" s="14">
        <v>-282554.99</v>
      </c>
      <c r="E297" s="9" t="s">
        <v>1031</v>
      </c>
      <c r="F297" s="16">
        <v>0.5</v>
      </c>
      <c r="G297" s="9">
        <v>50</v>
      </c>
      <c r="H297" s="32">
        <f t="shared" si="22"/>
        <v>261</v>
      </c>
      <c r="I297" s="32">
        <f t="shared" si="23"/>
        <v>261</v>
      </c>
    </row>
    <row r="298" spans="1:9" x14ac:dyDescent="0.25">
      <c r="A298" s="9" t="s">
        <v>1869</v>
      </c>
      <c r="B298" s="9" t="s">
        <v>1365</v>
      </c>
      <c r="C298" s="13">
        <v>1162</v>
      </c>
      <c r="D298" s="14">
        <v>-344897.89</v>
      </c>
      <c r="E298" s="9" t="s">
        <v>1031</v>
      </c>
      <c r="F298" s="16">
        <v>0.5</v>
      </c>
      <c r="G298" s="9">
        <v>50</v>
      </c>
      <c r="H298" s="32">
        <f t="shared" si="22"/>
        <v>581</v>
      </c>
      <c r="I298" s="32">
        <f t="shared" si="23"/>
        <v>581</v>
      </c>
    </row>
    <row r="299" spans="1:9" x14ac:dyDescent="0.25">
      <c r="A299" s="9" t="s">
        <v>1870</v>
      </c>
      <c r="B299" s="9" t="s">
        <v>1366</v>
      </c>
      <c r="C299" s="13">
        <v>55</v>
      </c>
      <c r="D299" s="14">
        <v>-24610.99</v>
      </c>
      <c r="E299" s="9" t="s">
        <v>1031</v>
      </c>
      <c r="F299" s="16">
        <v>0.5</v>
      </c>
      <c r="G299" s="9">
        <v>50</v>
      </c>
      <c r="H299" s="32">
        <f t="shared" si="22"/>
        <v>27.5</v>
      </c>
      <c r="I299" s="32">
        <f t="shared" si="23"/>
        <v>27.5</v>
      </c>
    </row>
    <row r="300" spans="1:9" x14ac:dyDescent="0.25">
      <c r="A300" s="9" t="s">
        <v>1871</v>
      </c>
      <c r="B300" s="9" t="s">
        <v>1367</v>
      </c>
      <c r="C300" s="13">
        <v>43</v>
      </c>
      <c r="D300" s="14">
        <v>-111230.54</v>
      </c>
      <c r="E300" s="9" t="s">
        <v>1031</v>
      </c>
      <c r="F300" s="16">
        <v>0.5</v>
      </c>
      <c r="G300" s="9">
        <v>50</v>
      </c>
      <c r="H300" s="32">
        <f t="shared" si="22"/>
        <v>21.5</v>
      </c>
      <c r="I300" s="32">
        <f t="shared" si="23"/>
        <v>21.5</v>
      </c>
    </row>
    <row r="301" spans="1:9" x14ac:dyDescent="0.25">
      <c r="A301" s="9" t="s">
        <v>1872</v>
      </c>
      <c r="B301" s="9" t="s">
        <v>1368</v>
      </c>
      <c r="C301" s="13">
        <v>4</v>
      </c>
      <c r="D301" s="14">
        <v>1800.18</v>
      </c>
      <c r="E301" s="9" t="s">
        <v>1031</v>
      </c>
      <c r="F301" s="16">
        <v>0.5</v>
      </c>
      <c r="G301" s="9">
        <v>50</v>
      </c>
      <c r="H301" s="32">
        <f t="shared" si="22"/>
        <v>2</v>
      </c>
      <c r="I301" s="32">
        <f t="shared" si="23"/>
        <v>2</v>
      </c>
    </row>
    <row r="302" spans="1:9" x14ac:dyDescent="0.25">
      <c r="A302" s="9" t="s">
        <v>1873</v>
      </c>
      <c r="B302" s="9" t="s">
        <v>1369</v>
      </c>
      <c r="C302" s="13">
        <v>14</v>
      </c>
      <c r="D302" s="14">
        <v>-1037.4000000000001</v>
      </c>
      <c r="E302" s="9" t="s">
        <v>1031</v>
      </c>
      <c r="F302" s="16">
        <v>0.5</v>
      </c>
      <c r="G302" s="9">
        <v>50</v>
      </c>
      <c r="H302" s="32">
        <f t="shared" si="22"/>
        <v>7</v>
      </c>
      <c r="I302" s="32">
        <f t="shared" si="23"/>
        <v>7</v>
      </c>
    </row>
    <row r="303" spans="1:9" x14ac:dyDescent="0.25">
      <c r="A303" s="9" t="s">
        <v>1874</v>
      </c>
      <c r="B303" s="9" t="s">
        <v>1370</v>
      </c>
      <c r="C303" s="13">
        <v>31</v>
      </c>
      <c r="D303" s="14">
        <v>-16500.84</v>
      </c>
      <c r="E303" s="9" t="s">
        <v>1031</v>
      </c>
      <c r="F303" s="16">
        <v>0.5</v>
      </c>
      <c r="G303" s="9">
        <v>50</v>
      </c>
      <c r="H303" s="32">
        <f t="shared" si="22"/>
        <v>15.5</v>
      </c>
      <c r="I303" s="32">
        <f t="shared" si="23"/>
        <v>15.5</v>
      </c>
    </row>
    <row r="304" spans="1:9" x14ac:dyDescent="0.25">
      <c r="A304" s="9" t="s">
        <v>1875</v>
      </c>
      <c r="B304" s="9" t="s">
        <v>1371</v>
      </c>
      <c r="C304" s="13">
        <v>25</v>
      </c>
      <c r="D304" s="14">
        <v>-20038.259999999998</v>
      </c>
      <c r="E304" s="9" t="s">
        <v>1031</v>
      </c>
      <c r="F304" s="16">
        <v>0.5</v>
      </c>
      <c r="G304" s="9">
        <v>50</v>
      </c>
      <c r="H304" s="32">
        <f t="shared" si="22"/>
        <v>12.5</v>
      </c>
      <c r="I304" s="32">
        <f t="shared" si="23"/>
        <v>12.5</v>
      </c>
    </row>
    <row r="305" spans="1:9" x14ac:dyDescent="0.25">
      <c r="A305" s="9" t="s">
        <v>1876</v>
      </c>
      <c r="B305" s="9" t="s">
        <v>1372</v>
      </c>
      <c r="C305" s="13">
        <v>137</v>
      </c>
      <c r="D305" s="14">
        <v>-124714.97</v>
      </c>
      <c r="E305" s="9" t="s">
        <v>1031</v>
      </c>
      <c r="F305" s="16">
        <v>0.5</v>
      </c>
      <c r="G305" s="9">
        <v>50</v>
      </c>
      <c r="H305" s="32">
        <f t="shared" si="22"/>
        <v>68.5</v>
      </c>
      <c r="I305" s="32">
        <f t="shared" si="23"/>
        <v>68.5</v>
      </c>
    </row>
    <row r="306" spans="1:9" x14ac:dyDescent="0.25">
      <c r="A306" s="9" t="s">
        <v>1877</v>
      </c>
      <c r="B306" s="9" t="s">
        <v>1373</v>
      </c>
      <c r="C306" s="13">
        <v>127</v>
      </c>
      <c r="D306" s="14">
        <v>-149916.23000000001</v>
      </c>
      <c r="E306" s="9" t="s">
        <v>1031</v>
      </c>
      <c r="F306" s="16">
        <v>0.5</v>
      </c>
      <c r="G306" s="9">
        <v>50</v>
      </c>
      <c r="H306" s="32">
        <f t="shared" si="22"/>
        <v>63.5</v>
      </c>
      <c r="I306" s="32">
        <f t="shared" si="23"/>
        <v>63.5</v>
      </c>
    </row>
    <row r="307" spans="1:9" x14ac:dyDescent="0.25">
      <c r="A307" s="9" t="s">
        <v>1878</v>
      </c>
      <c r="B307" s="9" t="s">
        <v>1374</v>
      </c>
      <c r="C307" s="13">
        <v>13</v>
      </c>
      <c r="D307" s="14">
        <v>-36593.22</v>
      </c>
      <c r="E307" s="9" t="s">
        <v>1031</v>
      </c>
      <c r="F307" s="16">
        <v>0.5</v>
      </c>
      <c r="G307" s="9">
        <v>50</v>
      </c>
      <c r="H307" s="32">
        <f t="shared" si="22"/>
        <v>6.5</v>
      </c>
      <c r="I307" s="32">
        <f t="shared" si="23"/>
        <v>6.5</v>
      </c>
    </row>
    <row r="308" spans="1:9" x14ac:dyDescent="0.25">
      <c r="A308" s="9" t="s">
        <v>1879</v>
      </c>
      <c r="B308" s="9" t="s">
        <v>1375</v>
      </c>
      <c r="C308" s="13">
        <v>3</v>
      </c>
      <c r="D308" s="14">
        <v>-10172.939999999999</v>
      </c>
      <c r="E308" s="9" t="s">
        <v>1031</v>
      </c>
      <c r="F308" s="16">
        <v>0.5</v>
      </c>
      <c r="G308" s="9">
        <v>50</v>
      </c>
      <c r="H308" s="32">
        <f t="shared" si="22"/>
        <v>1.5</v>
      </c>
      <c r="I308" s="32">
        <f t="shared" si="23"/>
        <v>1.5</v>
      </c>
    </row>
    <row r="309" spans="1:9" x14ac:dyDescent="0.25">
      <c r="A309" s="9" t="s">
        <v>1880</v>
      </c>
      <c r="B309" s="9" t="s">
        <v>1376</v>
      </c>
      <c r="C309" s="13">
        <v>21</v>
      </c>
      <c r="D309" s="14">
        <v>-2653.67</v>
      </c>
      <c r="E309" s="9" t="s">
        <v>1031</v>
      </c>
      <c r="F309" s="16">
        <v>0.5</v>
      </c>
      <c r="G309" s="9">
        <v>50</v>
      </c>
      <c r="H309" s="32">
        <f t="shared" si="22"/>
        <v>10.5</v>
      </c>
      <c r="I309" s="32">
        <f t="shared" si="23"/>
        <v>10.5</v>
      </c>
    </row>
    <row r="310" spans="1:9" x14ac:dyDescent="0.25">
      <c r="A310" s="9" t="s">
        <v>1881</v>
      </c>
      <c r="B310" s="9" t="s">
        <v>1377</v>
      </c>
      <c r="C310" s="13">
        <v>637</v>
      </c>
      <c r="D310" s="14">
        <v>-77060.850000000006</v>
      </c>
      <c r="E310" s="9" t="s">
        <v>1031</v>
      </c>
      <c r="F310" s="16">
        <v>0.5</v>
      </c>
      <c r="G310" s="9">
        <v>50</v>
      </c>
      <c r="H310" s="32">
        <f t="shared" si="22"/>
        <v>318.5</v>
      </c>
      <c r="I310" s="32">
        <f t="shared" si="23"/>
        <v>318.5</v>
      </c>
    </row>
    <row r="311" spans="1:9" x14ac:dyDescent="0.25">
      <c r="A311" s="9" t="s">
        <v>1882</v>
      </c>
      <c r="B311" s="9" t="s">
        <v>1378</v>
      </c>
      <c r="C311" s="13">
        <v>17</v>
      </c>
      <c r="D311" s="14">
        <v>-124330.96</v>
      </c>
      <c r="E311" s="9" t="s">
        <v>1031</v>
      </c>
      <c r="F311" s="16">
        <v>0.5</v>
      </c>
      <c r="G311" s="9">
        <v>50</v>
      </c>
      <c r="H311" s="32">
        <f t="shared" si="22"/>
        <v>8.5</v>
      </c>
      <c r="I311" s="32">
        <f t="shared" si="23"/>
        <v>8.5</v>
      </c>
    </row>
    <row r="312" spans="1:9" x14ac:dyDescent="0.25">
      <c r="A312" s="9" t="s">
        <v>1883</v>
      </c>
      <c r="B312" s="9" t="s">
        <v>1379</v>
      </c>
      <c r="C312" s="13">
        <v>393</v>
      </c>
      <c r="D312" s="14">
        <v>-980847.4</v>
      </c>
      <c r="E312" s="9" t="s">
        <v>1031</v>
      </c>
      <c r="F312" s="16">
        <v>0.5</v>
      </c>
      <c r="G312" s="9">
        <v>50</v>
      </c>
      <c r="H312" s="32">
        <f t="shared" si="22"/>
        <v>196.5</v>
      </c>
      <c r="I312" s="32">
        <f t="shared" si="23"/>
        <v>196.5</v>
      </c>
    </row>
    <row r="313" spans="1:9" x14ac:dyDescent="0.25">
      <c r="A313" s="9" t="s">
        <v>1884</v>
      </c>
      <c r="B313" s="9" t="s">
        <v>1380</v>
      </c>
      <c r="C313" s="13">
        <v>48</v>
      </c>
      <c r="D313" s="14">
        <v>-40258.080000000002</v>
      </c>
      <c r="E313" s="9" t="s">
        <v>1031</v>
      </c>
      <c r="F313" s="16">
        <v>0.5</v>
      </c>
      <c r="G313" s="9">
        <v>50</v>
      </c>
      <c r="H313" s="32">
        <f t="shared" si="22"/>
        <v>24</v>
      </c>
      <c r="I313" s="32">
        <f t="shared" si="23"/>
        <v>24</v>
      </c>
    </row>
    <row r="314" spans="1:9" x14ac:dyDescent="0.25">
      <c r="A314" s="9" t="s">
        <v>1885</v>
      </c>
      <c r="B314" s="9" t="s">
        <v>1381</v>
      </c>
      <c r="C314" s="13">
        <v>16</v>
      </c>
      <c r="D314" s="14">
        <v>-16276.550000000001</v>
      </c>
      <c r="E314" s="9" t="s">
        <v>1031</v>
      </c>
      <c r="F314" s="16">
        <v>0.5</v>
      </c>
      <c r="G314" s="9">
        <v>50</v>
      </c>
      <c r="H314" s="32">
        <f t="shared" si="22"/>
        <v>8</v>
      </c>
      <c r="I314" s="32">
        <f t="shared" si="23"/>
        <v>8</v>
      </c>
    </row>
    <row r="315" spans="1:9" x14ac:dyDescent="0.25">
      <c r="A315" s="9" t="s">
        <v>1886</v>
      </c>
      <c r="B315" s="9" t="s">
        <v>1382</v>
      </c>
      <c r="C315" s="13">
        <v>25</v>
      </c>
      <c r="D315" s="14">
        <v>-37546.49</v>
      </c>
      <c r="E315" s="9" t="s">
        <v>1030</v>
      </c>
      <c r="F315" s="16">
        <v>0</v>
      </c>
      <c r="G315" s="9">
        <v>0</v>
      </c>
      <c r="H315" s="32">
        <f t="shared" si="22"/>
        <v>0</v>
      </c>
      <c r="I315" s="32">
        <f t="shared" si="23"/>
        <v>25</v>
      </c>
    </row>
    <row r="316" spans="1:9" x14ac:dyDescent="0.25">
      <c r="A316" s="9" t="s">
        <v>1887</v>
      </c>
      <c r="B316" s="9" t="s">
        <v>1383</v>
      </c>
      <c r="C316" s="13">
        <v>3286</v>
      </c>
      <c r="D316" s="14">
        <v>-8990673.9600000009</v>
      </c>
      <c r="E316" s="9" t="s">
        <v>1030</v>
      </c>
      <c r="F316" s="16">
        <v>0</v>
      </c>
      <c r="G316" s="9">
        <v>0</v>
      </c>
      <c r="H316" s="32">
        <f t="shared" si="22"/>
        <v>0</v>
      </c>
      <c r="I316" s="32">
        <f t="shared" si="23"/>
        <v>3286</v>
      </c>
    </row>
    <row r="317" spans="1:9" x14ac:dyDescent="0.25">
      <c r="A317" s="9" t="s">
        <v>1888</v>
      </c>
      <c r="B317" s="9" t="s">
        <v>1384</v>
      </c>
      <c r="C317" s="13">
        <v>254</v>
      </c>
      <c r="D317" s="14">
        <v>-782612.08</v>
      </c>
      <c r="E317" s="9" t="s">
        <v>1030</v>
      </c>
      <c r="F317" s="16">
        <v>0</v>
      </c>
      <c r="G317" s="9">
        <v>0</v>
      </c>
      <c r="H317" s="32">
        <f t="shared" si="22"/>
        <v>0</v>
      </c>
      <c r="I317" s="32">
        <f t="shared" si="23"/>
        <v>254</v>
      </c>
    </row>
    <row r="318" spans="1:9" x14ac:dyDescent="0.25">
      <c r="A318" s="9" t="s">
        <v>1889</v>
      </c>
      <c r="B318" s="9" t="s">
        <v>1385</v>
      </c>
      <c r="C318" s="13">
        <v>473</v>
      </c>
      <c r="D318" s="14">
        <v>-143888.63</v>
      </c>
      <c r="E318" s="9" t="s">
        <v>1031</v>
      </c>
      <c r="F318" s="16">
        <v>0.6</v>
      </c>
      <c r="G318" s="9">
        <v>60</v>
      </c>
      <c r="H318" s="32">
        <f t="shared" si="22"/>
        <v>283.8</v>
      </c>
      <c r="I318" s="32">
        <f t="shared" si="23"/>
        <v>189.2</v>
      </c>
    </row>
    <row r="319" spans="1:9" x14ac:dyDescent="0.25">
      <c r="A319" s="9" t="s">
        <v>1890</v>
      </c>
      <c r="B319" s="9" t="s">
        <v>1386</v>
      </c>
      <c r="C319" s="13">
        <v>38</v>
      </c>
      <c r="D319" s="14">
        <v>-6095.77</v>
      </c>
      <c r="E319" s="9" t="s">
        <v>1031</v>
      </c>
      <c r="F319" s="16">
        <v>0.6</v>
      </c>
      <c r="G319" s="9">
        <v>60</v>
      </c>
      <c r="H319" s="32">
        <f t="shared" si="22"/>
        <v>22.8</v>
      </c>
      <c r="I319" s="32">
        <f t="shared" si="23"/>
        <v>15.2</v>
      </c>
    </row>
    <row r="320" spans="1:9" x14ac:dyDescent="0.25">
      <c r="A320" s="9" t="s">
        <v>1891</v>
      </c>
      <c r="B320" s="9" t="s">
        <v>1387</v>
      </c>
      <c r="C320" s="13">
        <v>3</v>
      </c>
      <c r="D320" s="14">
        <v>-3841.51</v>
      </c>
      <c r="E320" s="9" t="s">
        <v>1031</v>
      </c>
      <c r="F320" s="16">
        <v>0.6</v>
      </c>
      <c r="G320" s="9">
        <v>60</v>
      </c>
      <c r="H320" s="32">
        <f t="shared" si="22"/>
        <v>1.7999999999999998</v>
      </c>
      <c r="I320" s="32">
        <f t="shared" si="23"/>
        <v>1.2000000000000002</v>
      </c>
    </row>
    <row r="321" spans="1:9" x14ac:dyDescent="0.25">
      <c r="A321" s="9" t="s">
        <v>1892</v>
      </c>
      <c r="B321" s="9" t="s">
        <v>1388</v>
      </c>
      <c r="C321" s="13">
        <v>329</v>
      </c>
      <c r="D321" s="14">
        <v>-110952.72</v>
      </c>
      <c r="E321" s="9" t="s">
        <v>1031</v>
      </c>
      <c r="F321" s="16">
        <v>0.6</v>
      </c>
      <c r="G321" s="9">
        <v>60</v>
      </c>
      <c r="H321" s="32">
        <f t="shared" si="22"/>
        <v>197.4</v>
      </c>
      <c r="I321" s="32">
        <f t="shared" si="23"/>
        <v>131.6</v>
      </c>
    </row>
    <row r="322" spans="1:9" x14ac:dyDescent="0.25">
      <c r="A322" s="9" t="s">
        <v>1893</v>
      </c>
      <c r="B322" s="9" t="s">
        <v>1389</v>
      </c>
      <c r="C322" s="13">
        <v>3</v>
      </c>
      <c r="D322" s="14">
        <v>-1330.26</v>
      </c>
      <c r="E322" s="9" t="s">
        <v>1031</v>
      </c>
      <c r="F322" s="16">
        <v>0.6</v>
      </c>
      <c r="G322" s="9">
        <v>60</v>
      </c>
      <c r="H322" s="32">
        <f t="shared" si="22"/>
        <v>1.7999999999999998</v>
      </c>
      <c r="I322" s="32">
        <f t="shared" si="23"/>
        <v>1.2000000000000002</v>
      </c>
    </row>
    <row r="323" spans="1:9" x14ac:dyDescent="0.25">
      <c r="A323" s="9" t="s">
        <v>1894</v>
      </c>
      <c r="B323" s="9" t="s">
        <v>1390</v>
      </c>
      <c r="C323" s="13">
        <v>2</v>
      </c>
      <c r="D323" s="14">
        <v>-470.79</v>
      </c>
      <c r="E323" s="9" t="s">
        <v>1031</v>
      </c>
      <c r="F323" s="16">
        <v>0.6</v>
      </c>
      <c r="G323" s="9">
        <v>60</v>
      </c>
      <c r="H323" s="32">
        <f t="shared" si="22"/>
        <v>1.2</v>
      </c>
      <c r="I323" s="32">
        <f t="shared" si="23"/>
        <v>0.8</v>
      </c>
    </row>
    <row r="324" spans="1:9" x14ac:dyDescent="0.25">
      <c r="A324" s="9" t="s">
        <v>1895</v>
      </c>
      <c r="B324" s="9" t="s">
        <v>1391</v>
      </c>
      <c r="C324" s="13">
        <v>272</v>
      </c>
      <c r="D324" s="14">
        <v>-92443.77</v>
      </c>
      <c r="E324" s="9" t="s">
        <v>1031</v>
      </c>
      <c r="F324" s="16">
        <v>0.6</v>
      </c>
      <c r="G324" s="9">
        <v>60</v>
      </c>
      <c r="H324" s="32">
        <f t="shared" si="22"/>
        <v>163.19999999999999</v>
      </c>
      <c r="I324" s="32">
        <f t="shared" si="23"/>
        <v>108.80000000000001</v>
      </c>
    </row>
    <row r="325" spans="1:9" x14ac:dyDescent="0.25">
      <c r="A325" s="9" t="s">
        <v>1896</v>
      </c>
      <c r="B325" s="9" t="s">
        <v>1392</v>
      </c>
      <c r="C325" s="13">
        <v>267</v>
      </c>
      <c r="D325" s="14">
        <v>-79193.31</v>
      </c>
      <c r="E325" s="9" t="s">
        <v>1031</v>
      </c>
      <c r="F325" s="16">
        <v>0.6</v>
      </c>
      <c r="G325" s="9">
        <v>60</v>
      </c>
      <c r="H325" s="32">
        <f t="shared" si="22"/>
        <v>160.19999999999999</v>
      </c>
      <c r="I325" s="32">
        <f t="shared" si="23"/>
        <v>106.80000000000001</v>
      </c>
    </row>
    <row r="326" spans="1:9" x14ac:dyDescent="0.25">
      <c r="A326" s="9" t="s">
        <v>1897</v>
      </c>
      <c r="B326" s="9" t="s">
        <v>1393</v>
      </c>
      <c r="C326" s="13">
        <v>197</v>
      </c>
      <c r="D326" s="14">
        <v>-76621.350000000006</v>
      </c>
      <c r="E326" s="9" t="s">
        <v>1031</v>
      </c>
      <c r="F326" s="16">
        <v>0.6</v>
      </c>
      <c r="G326" s="9">
        <v>60</v>
      </c>
      <c r="H326" s="32">
        <f t="shared" si="22"/>
        <v>118.19999999999999</v>
      </c>
      <c r="I326" s="32">
        <f t="shared" si="23"/>
        <v>78.800000000000011</v>
      </c>
    </row>
    <row r="327" spans="1:9" x14ac:dyDescent="0.25">
      <c r="A327" s="9" t="s">
        <v>1898</v>
      </c>
      <c r="B327" s="9" t="s">
        <v>1394</v>
      </c>
      <c r="C327" s="13">
        <v>2</v>
      </c>
      <c r="D327" s="14">
        <v>-176.34</v>
      </c>
      <c r="E327" s="9" t="s">
        <v>1031</v>
      </c>
      <c r="F327" s="16">
        <v>0.6</v>
      </c>
      <c r="G327" s="9">
        <v>60</v>
      </c>
      <c r="H327" s="32">
        <f t="shared" ref="H327:H390" si="24">C327*F327</f>
        <v>1.2</v>
      </c>
      <c r="I327" s="32">
        <f t="shared" ref="I327:I390" si="25">C327-H327</f>
        <v>0.8</v>
      </c>
    </row>
    <row r="328" spans="1:9" x14ac:dyDescent="0.25">
      <c r="A328" s="9" t="s">
        <v>1899</v>
      </c>
      <c r="B328" s="9" t="s">
        <v>1395</v>
      </c>
      <c r="C328" s="13">
        <v>14</v>
      </c>
      <c r="D328" s="14">
        <v>-7287.6</v>
      </c>
      <c r="E328" s="9" t="s">
        <v>1031</v>
      </c>
      <c r="F328" s="16">
        <v>0.6</v>
      </c>
      <c r="G328" s="9">
        <v>60</v>
      </c>
      <c r="H328" s="32">
        <f t="shared" si="24"/>
        <v>8.4</v>
      </c>
      <c r="I328" s="32">
        <f t="shared" si="25"/>
        <v>5.6</v>
      </c>
    </row>
    <row r="329" spans="1:9" x14ac:dyDescent="0.25">
      <c r="A329" s="9" t="s">
        <v>1900</v>
      </c>
      <c r="B329" s="9" t="s">
        <v>1396</v>
      </c>
      <c r="C329" s="13">
        <v>4</v>
      </c>
      <c r="D329" s="14">
        <v>-76.64</v>
      </c>
      <c r="E329" s="9" t="s">
        <v>1031</v>
      </c>
      <c r="F329" s="16">
        <v>0.6</v>
      </c>
      <c r="G329" s="9">
        <v>60</v>
      </c>
      <c r="H329" s="32">
        <f t="shared" si="24"/>
        <v>2.4</v>
      </c>
      <c r="I329" s="32">
        <f t="shared" si="25"/>
        <v>1.6</v>
      </c>
    </row>
    <row r="330" spans="1:9" x14ac:dyDescent="0.25">
      <c r="A330" s="9" t="s">
        <v>1901</v>
      </c>
      <c r="B330" s="9" t="s">
        <v>1397</v>
      </c>
      <c r="C330" s="13">
        <v>163</v>
      </c>
      <c r="D330" s="14">
        <v>-44914.41</v>
      </c>
      <c r="E330" s="9" t="s">
        <v>1031</v>
      </c>
      <c r="F330" s="16">
        <v>0.6</v>
      </c>
      <c r="G330" s="9">
        <v>60</v>
      </c>
      <c r="H330" s="32">
        <f t="shared" si="24"/>
        <v>97.8</v>
      </c>
      <c r="I330" s="32">
        <f t="shared" si="25"/>
        <v>65.2</v>
      </c>
    </row>
    <row r="331" spans="1:9" x14ac:dyDescent="0.25">
      <c r="A331" s="9" t="s">
        <v>1902</v>
      </c>
      <c r="B331" s="9" t="s">
        <v>1398</v>
      </c>
      <c r="C331" s="13">
        <v>2</v>
      </c>
      <c r="D331" s="14">
        <v>-129.93</v>
      </c>
      <c r="E331" s="9" t="s">
        <v>1031</v>
      </c>
      <c r="F331" s="16">
        <v>0.6</v>
      </c>
      <c r="G331" s="9">
        <v>60</v>
      </c>
      <c r="H331" s="32">
        <f t="shared" si="24"/>
        <v>1.2</v>
      </c>
      <c r="I331" s="32">
        <f t="shared" si="25"/>
        <v>0.8</v>
      </c>
    </row>
    <row r="332" spans="1:9" x14ac:dyDescent="0.25">
      <c r="A332" s="9" t="s">
        <v>1903</v>
      </c>
      <c r="B332" s="9" t="s">
        <v>1399</v>
      </c>
      <c r="C332" s="13">
        <v>6</v>
      </c>
      <c r="D332" s="14">
        <v>-1496.97</v>
      </c>
      <c r="E332" s="9" t="s">
        <v>1031</v>
      </c>
      <c r="F332" s="16">
        <v>0.6</v>
      </c>
      <c r="G332" s="9">
        <v>60</v>
      </c>
      <c r="H332" s="32">
        <f t="shared" si="24"/>
        <v>3.5999999999999996</v>
      </c>
      <c r="I332" s="32">
        <f t="shared" si="25"/>
        <v>2.4000000000000004</v>
      </c>
    </row>
    <row r="333" spans="1:9" x14ac:dyDescent="0.25">
      <c r="A333" s="9" t="s">
        <v>1904</v>
      </c>
      <c r="B333" s="9" t="s">
        <v>1400</v>
      </c>
      <c r="C333" s="13">
        <v>6</v>
      </c>
      <c r="D333" s="14">
        <v>-2529.73</v>
      </c>
      <c r="E333" s="9" t="s">
        <v>1031</v>
      </c>
      <c r="F333" s="16">
        <v>0.6</v>
      </c>
      <c r="G333" s="9">
        <v>60</v>
      </c>
      <c r="H333" s="32">
        <f t="shared" si="24"/>
        <v>3.5999999999999996</v>
      </c>
      <c r="I333" s="32">
        <f t="shared" si="25"/>
        <v>2.4000000000000004</v>
      </c>
    </row>
    <row r="334" spans="1:9" x14ac:dyDescent="0.25">
      <c r="A334" s="9" t="s">
        <v>1905</v>
      </c>
      <c r="B334" s="9" t="s">
        <v>1401</v>
      </c>
      <c r="C334" s="13">
        <v>214</v>
      </c>
      <c r="D334" s="14">
        <v>-53780.67</v>
      </c>
      <c r="E334" s="9" t="s">
        <v>1031</v>
      </c>
      <c r="F334" s="16">
        <v>0.6</v>
      </c>
      <c r="G334" s="9">
        <v>60</v>
      </c>
      <c r="H334" s="32">
        <f t="shared" si="24"/>
        <v>128.4</v>
      </c>
      <c r="I334" s="32">
        <f t="shared" si="25"/>
        <v>85.6</v>
      </c>
    </row>
    <row r="335" spans="1:9" x14ac:dyDescent="0.25">
      <c r="A335" s="9" t="s">
        <v>1906</v>
      </c>
      <c r="B335" s="9" t="s">
        <v>1402</v>
      </c>
      <c r="C335" s="13">
        <v>266</v>
      </c>
      <c r="D335" s="14">
        <v>-1048280.7799999999</v>
      </c>
      <c r="E335" s="9" t="s">
        <v>1031</v>
      </c>
      <c r="F335" s="16">
        <v>0.6</v>
      </c>
      <c r="G335" s="9">
        <v>60</v>
      </c>
      <c r="H335" s="32">
        <f t="shared" si="24"/>
        <v>159.6</v>
      </c>
      <c r="I335" s="32">
        <f t="shared" si="25"/>
        <v>106.4</v>
      </c>
    </row>
    <row r="336" spans="1:9" x14ac:dyDescent="0.25">
      <c r="A336" s="9" t="s">
        <v>1907</v>
      </c>
      <c r="B336" s="9" t="s">
        <v>1403</v>
      </c>
      <c r="C336" s="13">
        <v>36</v>
      </c>
      <c r="D336" s="14">
        <v>-153963.16</v>
      </c>
      <c r="E336" s="9" t="s">
        <v>1030</v>
      </c>
      <c r="F336" s="16">
        <v>0</v>
      </c>
      <c r="H336" s="32">
        <f t="shared" si="24"/>
        <v>0</v>
      </c>
      <c r="I336" s="32">
        <f t="shared" si="25"/>
        <v>36</v>
      </c>
    </row>
    <row r="337" spans="1:9" x14ac:dyDescent="0.25">
      <c r="A337" s="9" t="s">
        <v>1908</v>
      </c>
      <c r="B337" s="9" t="s">
        <v>1404</v>
      </c>
      <c r="C337" s="13">
        <v>30</v>
      </c>
      <c r="D337" s="14">
        <v>-85779</v>
      </c>
      <c r="E337" s="9" t="s">
        <v>1030</v>
      </c>
      <c r="F337" s="16">
        <v>0</v>
      </c>
      <c r="H337" s="32">
        <f t="shared" si="24"/>
        <v>0</v>
      </c>
      <c r="I337" s="32">
        <f t="shared" si="25"/>
        <v>30</v>
      </c>
    </row>
    <row r="338" spans="1:9" x14ac:dyDescent="0.25">
      <c r="A338" s="9" t="s">
        <v>1909</v>
      </c>
      <c r="B338" s="9" t="s">
        <v>1405</v>
      </c>
      <c r="C338" s="13">
        <v>82</v>
      </c>
      <c r="D338" s="14">
        <v>-28527.5</v>
      </c>
      <c r="E338" s="9" t="str">
        <f t="shared" ref="E338:F338" si="26">E297</f>
        <v>Electronic</v>
      </c>
      <c r="F338" s="16">
        <f t="shared" si="26"/>
        <v>0.5</v>
      </c>
      <c r="G338" s="9">
        <f t="shared" ref="G338" si="27">G297</f>
        <v>50</v>
      </c>
      <c r="H338" s="32">
        <f t="shared" si="24"/>
        <v>41</v>
      </c>
      <c r="I338" s="32">
        <f t="shared" si="25"/>
        <v>41</v>
      </c>
    </row>
    <row r="339" spans="1:9" x14ac:dyDescent="0.25">
      <c r="A339" s="9" t="s">
        <v>1910</v>
      </c>
      <c r="B339" s="9" t="s">
        <v>1406</v>
      </c>
      <c r="C339" s="13">
        <v>32</v>
      </c>
      <c r="D339" s="14">
        <v>-13422.51</v>
      </c>
      <c r="E339" s="9" t="str">
        <f t="shared" ref="E339:F339" si="28">E298</f>
        <v>Electronic</v>
      </c>
      <c r="F339" s="16">
        <f t="shared" si="28"/>
        <v>0.5</v>
      </c>
      <c r="G339" s="9">
        <f t="shared" ref="G339" si="29">G298</f>
        <v>50</v>
      </c>
      <c r="H339" s="32">
        <f t="shared" si="24"/>
        <v>16</v>
      </c>
      <c r="I339" s="32">
        <f t="shared" si="25"/>
        <v>16</v>
      </c>
    </row>
    <row r="340" spans="1:9" x14ac:dyDescent="0.25">
      <c r="A340" s="9" t="s">
        <v>1911</v>
      </c>
      <c r="B340" s="9" t="s">
        <v>1407</v>
      </c>
      <c r="C340" s="13">
        <v>6</v>
      </c>
      <c r="D340" s="14">
        <v>-4888.9400000000005</v>
      </c>
      <c r="E340" s="9" t="s">
        <v>1030</v>
      </c>
      <c r="F340" s="16">
        <v>0</v>
      </c>
      <c r="H340" s="32">
        <f t="shared" si="24"/>
        <v>0</v>
      </c>
      <c r="I340" s="32">
        <f t="shared" si="25"/>
        <v>6</v>
      </c>
    </row>
    <row r="341" spans="1:9" x14ac:dyDescent="0.25">
      <c r="A341" s="9" t="s">
        <v>1912</v>
      </c>
      <c r="B341" s="9" t="s">
        <v>1408</v>
      </c>
      <c r="C341" s="13">
        <v>124482</v>
      </c>
      <c r="D341" s="14">
        <v>-33813926.039999999</v>
      </c>
      <c r="E341" s="9" t="s">
        <v>1031</v>
      </c>
      <c r="F341" s="16">
        <v>0.5</v>
      </c>
      <c r="G341" s="9">
        <v>50</v>
      </c>
      <c r="H341" s="32">
        <f t="shared" si="24"/>
        <v>62241</v>
      </c>
      <c r="I341" s="32">
        <f t="shared" si="25"/>
        <v>62241</v>
      </c>
    </row>
    <row r="342" spans="1:9" x14ac:dyDescent="0.25">
      <c r="A342" s="9" t="s">
        <v>1913</v>
      </c>
      <c r="B342" s="9" t="s">
        <v>1409</v>
      </c>
      <c r="C342" s="13">
        <v>198</v>
      </c>
      <c r="D342" s="14">
        <v>-31608.949999999997</v>
      </c>
      <c r="E342" s="9" t="str">
        <f t="shared" ref="E342:F349" si="30">E341</f>
        <v>Electronic</v>
      </c>
      <c r="F342" s="16">
        <f t="shared" si="30"/>
        <v>0.5</v>
      </c>
      <c r="G342" s="9">
        <f t="shared" ref="G342" si="31">G341</f>
        <v>50</v>
      </c>
      <c r="H342" s="32">
        <f t="shared" si="24"/>
        <v>99</v>
      </c>
      <c r="I342" s="32">
        <f t="shared" si="25"/>
        <v>99</v>
      </c>
    </row>
    <row r="343" spans="1:9" x14ac:dyDescent="0.25">
      <c r="A343" s="9" t="s">
        <v>1914</v>
      </c>
      <c r="B343" s="9" t="s">
        <v>1410</v>
      </c>
      <c r="C343" s="13">
        <v>1</v>
      </c>
      <c r="D343" s="14">
        <v>-73.69</v>
      </c>
      <c r="E343" s="9" t="str">
        <f t="shared" si="30"/>
        <v>Electronic</v>
      </c>
      <c r="F343" s="16">
        <f t="shared" si="30"/>
        <v>0.5</v>
      </c>
      <c r="G343" s="9">
        <f t="shared" ref="G343" si="32">G342</f>
        <v>50</v>
      </c>
      <c r="H343" s="32">
        <f t="shared" si="24"/>
        <v>0.5</v>
      </c>
      <c r="I343" s="32">
        <f t="shared" si="25"/>
        <v>0.5</v>
      </c>
    </row>
    <row r="344" spans="1:9" x14ac:dyDescent="0.25">
      <c r="A344" s="9" t="s">
        <v>1915</v>
      </c>
      <c r="B344" s="9" t="s">
        <v>1411</v>
      </c>
      <c r="C344" s="13">
        <v>275</v>
      </c>
      <c r="D344" s="14">
        <v>-35681.450000000004</v>
      </c>
      <c r="E344" s="9" t="str">
        <f t="shared" si="30"/>
        <v>Electronic</v>
      </c>
      <c r="F344" s="16">
        <f t="shared" si="30"/>
        <v>0.5</v>
      </c>
      <c r="G344" s="9">
        <f t="shared" ref="G344" si="33">G343</f>
        <v>50</v>
      </c>
      <c r="H344" s="32">
        <f t="shared" si="24"/>
        <v>137.5</v>
      </c>
      <c r="I344" s="32">
        <f t="shared" si="25"/>
        <v>137.5</v>
      </c>
    </row>
    <row r="345" spans="1:9" x14ac:dyDescent="0.25">
      <c r="A345" s="9" t="s">
        <v>1916</v>
      </c>
      <c r="B345" s="9" t="s">
        <v>1412</v>
      </c>
      <c r="C345" s="13">
        <v>56</v>
      </c>
      <c r="D345" s="14">
        <v>-1614.44</v>
      </c>
      <c r="E345" s="9" t="str">
        <f t="shared" si="30"/>
        <v>Electronic</v>
      </c>
      <c r="F345" s="16">
        <f t="shared" si="30"/>
        <v>0.5</v>
      </c>
      <c r="G345" s="9">
        <f t="shared" ref="G345" si="34">G344</f>
        <v>50</v>
      </c>
      <c r="H345" s="32">
        <f t="shared" si="24"/>
        <v>28</v>
      </c>
      <c r="I345" s="32">
        <f t="shared" si="25"/>
        <v>28</v>
      </c>
    </row>
    <row r="346" spans="1:9" x14ac:dyDescent="0.25">
      <c r="A346" s="9" t="s">
        <v>1917</v>
      </c>
      <c r="B346" s="9" t="s">
        <v>1413</v>
      </c>
      <c r="C346" s="13">
        <v>197</v>
      </c>
      <c r="D346" s="14">
        <v>-107932.27</v>
      </c>
      <c r="E346" s="9" t="str">
        <f t="shared" si="30"/>
        <v>Electronic</v>
      </c>
      <c r="F346" s="16">
        <f t="shared" si="30"/>
        <v>0.5</v>
      </c>
      <c r="G346" s="9">
        <f t="shared" ref="G346" si="35">G345</f>
        <v>50</v>
      </c>
      <c r="H346" s="32">
        <f t="shared" si="24"/>
        <v>98.5</v>
      </c>
      <c r="I346" s="32">
        <f t="shared" si="25"/>
        <v>98.5</v>
      </c>
    </row>
    <row r="347" spans="1:9" x14ac:dyDescent="0.25">
      <c r="A347" s="9" t="s">
        <v>1918</v>
      </c>
      <c r="B347" s="9" t="s">
        <v>1414</v>
      </c>
      <c r="C347" s="13">
        <v>5</v>
      </c>
      <c r="D347" s="14">
        <v>-6334.58</v>
      </c>
      <c r="E347" s="9" t="str">
        <f t="shared" si="30"/>
        <v>Electronic</v>
      </c>
      <c r="F347" s="16">
        <f t="shared" si="30"/>
        <v>0.5</v>
      </c>
      <c r="G347" s="9">
        <f t="shared" ref="G347" si="36">G346</f>
        <v>50</v>
      </c>
      <c r="H347" s="32">
        <f t="shared" si="24"/>
        <v>2.5</v>
      </c>
      <c r="I347" s="32">
        <f t="shared" si="25"/>
        <v>2.5</v>
      </c>
    </row>
    <row r="348" spans="1:9" x14ac:dyDescent="0.25">
      <c r="A348" s="9" t="s">
        <v>1919</v>
      </c>
      <c r="B348" s="9" t="s">
        <v>1415</v>
      </c>
      <c r="C348" s="13">
        <v>66</v>
      </c>
      <c r="D348" s="14">
        <v>-1391.8</v>
      </c>
      <c r="E348" s="9" t="str">
        <f t="shared" si="30"/>
        <v>Electronic</v>
      </c>
      <c r="F348" s="16">
        <f t="shared" si="30"/>
        <v>0.5</v>
      </c>
      <c r="G348" s="9">
        <f t="shared" ref="G348" si="37">G347</f>
        <v>50</v>
      </c>
      <c r="H348" s="32">
        <f t="shared" si="24"/>
        <v>33</v>
      </c>
      <c r="I348" s="32">
        <f t="shared" si="25"/>
        <v>33</v>
      </c>
    </row>
    <row r="349" spans="1:9" x14ac:dyDescent="0.25">
      <c r="A349" s="9" t="s">
        <v>1920</v>
      </c>
      <c r="B349" s="9" t="s">
        <v>1416</v>
      </c>
      <c r="C349" s="13">
        <v>7</v>
      </c>
      <c r="D349" s="14">
        <v>-561.02</v>
      </c>
      <c r="E349" s="9" t="str">
        <f t="shared" si="30"/>
        <v>Electronic</v>
      </c>
      <c r="F349" s="16">
        <f t="shared" si="30"/>
        <v>0.5</v>
      </c>
      <c r="G349" s="9">
        <f t="shared" ref="G349" si="38">G348</f>
        <v>50</v>
      </c>
      <c r="H349" s="32">
        <f t="shared" si="24"/>
        <v>3.5</v>
      </c>
      <c r="I349" s="32">
        <f t="shared" si="25"/>
        <v>3.5</v>
      </c>
    </row>
    <row r="350" spans="1:9" x14ac:dyDescent="0.25">
      <c r="A350" s="9" t="s">
        <v>1921</v>
      </c>
      <c r="B350" s="9" t="s">
        <v>1417</v>
      </c>
      <c r="C350" s="13">
        <v>190956</v>
      </c>
      <c r="D350" s="14">
        <v>-286474925.45999998</v>
      </c>
      <c r="E350" s="9" t="s">
        <v>1031</v>
      </c>
      <c r="F350" s="16">
        <f t="shared" ref="F350" si="39">F349</f>
        <v>0.5</v>
      </c>
      <c r="G350" s="9">
        <v>50</v>
      </c>
      <c r="H350" s="32">
        <f t="shared" si="24"/>
        <v>95478</v>
      </c>
      <c r="I350" s="32">
        <f t="shared" si="25"/>
        <v>95478</v>
      </c>
    </row>
    <row r="351" spans="1:9" x14ac:dyDescent="0.25">
      <c r="A351" s="9" t="s">
        <v>1922</v>
      </c>
      <c r="B351" s="9" t="s">
        <v>1418</v>
      </c>
      <c r="C351" s="13">
        <v>2</v>
      </c>
      <c r="D351" s="14">
        <v>0</v>
      </c>
      <c r="E351" s="9" t="s">
        <v>1031</v>
      </c>
      <c r="F351" s="16">
        <f t="shared" ref="F351" si="40">F350</f>
        <v>0.5</v>
      </c>
      <c r="G351" s="9">
        <v>50</v>
      </c>
      <c r="H351" s="32">
        <f t="shared" si="24"/>
        <v>1</v>
      </c>
      <c r="I351" s="32">
        <f t="shared" si="25"/>
        <v>1</v>
      </c>
    </row>
    <row r="352" spans="1:9" x14ac:dyDescent="0.25">
      <c r="A352" s="9" t="s">
        <v>1923</v>
      </c>
      <c r="B352" s="9" t="s">
        <v>1419</v>
      </c>
      <c r="C352" s="13">
        <v>349</v>
      </c>
      <c r="D352" s="14">
        <v>-1163762.31</v>
      </c>
      <c r="E352" s="9" t="s">
        <v>1031</v>
      </c>
      <c r="F352" s="16">
        <f t="shared" ref="F352" si="41">F351</f>
        <v>0.5</v>
      </c>
      <c r="G352" s="9">
        <v>50</v>
      </c>
      <c r="H352" s="32">
        <f t="shared" si="24"/>
        <v>174.5</v>
      </c>
      <c r="I352" s="32">
        <f t="shared" si="25"/>
        <v>174.5</v>
      </c>
    </row>
    <row r="353" spans="1:9" x14ac:dyDescent="0.25">
      <c r="A353" s="9" t="s">
        <v>1924</v>
      </c>
      <c r="B353" s="9" t="s">
        <v>1420</v>
      </c>
      <c r="C353" s="13">
        <v>1190</v>
      </c>
      <c r="D353" s="14">
        <v>-726868.6399999999</v>
      </c>
      <c r="E353" s="9" t="s">
        <v>1031</v>
      </c>
      <c r="F353" s="16">
        <f t="shared" ref="F353" si="42">F352</f>
        <v>0.5</v>
      </c>
      <c r="G353" s="9">
        <v>50</v>
      </c>
      <c r="H353" s="32">
        <f t="shared" si="24"/>
        <v>595</v>
      </c>
      <c r="I353" s="32">
        <f t="shared" si="25"/>
        <v>595</v>
      </c>
    </row>
    <row r="354" spans="1:9" x14ac:dyDescent="0.25">
      <c r="A354" s="9" t="s">
        <v>1925</v>
      </c>
      <c r="B354" s="9" t="s">
        <v>1421</v>
      </c>
      <c r="C354" s="13">
        <v>434</v>
      </c>
      <c r="D354" s="14">
        <v>-861197.88000000012</v>
      </c>
      <c r="E354" s="9" t="s">
        <v>1031</v>
      </c>
      <c r="F354" s="16">
        <f t="shared" ref="F354" si="43">F353</f>
        <v>0.5</v>
      </c>
      <c r="G354" s="9">
        <v>50</v>
      </c>
      <c r="H354" s="32">
        <f t="shared" si="24"/>
        <v>217</v>
      </c>
      <c r="I354" s="32">
        <f t="shared" si="25"/>
        <v>217</v>
      </c>
    </row>
    <row r="355" spans="1:9" x14ac:dyDescent="0.25">
      <c r="A355" s="9" t="s">
        <v>1926</v>
      </c>
      <c r="B355" s="9" t="s">
        <v>1422</v>
      </c>
      <c r="C355" s="13">
        <v>14</v>
      </c>
      <c r="D355" s="14">
        <v>-333.79</v>
      </c>
      <c r="E355" s="9" t="s">
        <v>1031</v>
      </c>
      <c r="F355" s="16">
        <f t="shared" ref="F355" si="44">F354</f>
        <v>0.5</v>
      </c>
      <c r="G355" s="9">
        <v>50</v>
      </c>
      <c r="H355" s="32">
        <f t="shared" si="24"/>
        <v>7</v>
      </c>
      <c r="I355" s="32">
        <f t="shared" si="25"/>
        <v>7</v>
      </c>
    </row>
    <row r="356" spans="1:9" x14ac:dyDescent="0.25">
      <c r="A356" s="9" t="s">
        <v>1927</v>
      </c>
      <c r="B356" s="9" t="s">
        <v>1423</v>
      </c>
      <c r="C356" s="13">
        <v>112</v>
      </c>
      <c r="D356" s="14">
        <v>-189422.2</v>
      </c>
      <c r="E356" s="9" t="s">
        <v>1031</v>
      </c>
      <c r="F356" s="16">
        <f t="shared" ref="F356" si="45">F355</f>
        <v>0.5</v>
      </c>
      <c r="G356" s="9">
        <v>50</v>
      </c>
      <c r="H356" s="32">
        <f t="shared" si="24"/>
        <v>56</v>
      </c>
      <c r="I356" s="32">
        <f t="shared" si="25"/>
        <v>56</v>
      </c>
    </row>
    <row r="357" spans="1:9" x14ac:dyDescent="0.25">
      <c r="A357" s="9" t="s">
        <v>1928</v>
      </c>
      <c r="B357" s="9" t="s">
        <v>1424</v>
      </c>
      <c r="C357" s="13">
        <v>1</v>
      </c>
      <c r="D357" s="14">
        <v>-11.02</v>
      </c>
      <c r="E357" s="9" t="s">
        <v>1030</v>
      </c>
      <c r="F357" s="16">
        <v>0</v>
      </c>
      <c r="G357" s="9">
        <v>0</v>
      </c>
      <c r="H357" s="32">
        <f t="shared" si="24"/>
        <v>0</v>
      </c>
      <c r="I357" s="32">
        <f t="shared" si="25"/>
        <v>1</v>
      </c>
    </row>
    <row r="358" spans="1:9" x14ac:dyDescent="0.25">
      <c r="A358" s="9" t="s">
        <v>1929</v>
      </c>
      <c r="B358" s="9" t="s">
        <v>1425</v>
      </c>
      <c r="C358" s="13">
        <v>3</v>
      </c>
      <c r="D358" s="14">
        <v>-214.76</v>
      </c>
      <c r="E358" s="9" t="s">
        <v>1030</v>
      </c>
      <c r="F358" s="16">
        <v>0</v>
      </c>
      <c r="G358" s="9">
        <v>0</v>
      </c>
      <c r="H358" s="32">
        <f t="shared" si="24"/>
        <v>0</v>
      </c>
      <c r="I358" s="32">
        <f t="shared" si="25"/>
        <v>3</v>
      </c>
    </row>
    <row r="359" spans="1:9" x14ac:dyDescent="0.25">
      <c r="A359" s="9" t="s">
        <v>1930</v>
      </c>
      <c r="B359" s="9" t="s">
        <v>1426</v>
      </c>
      <c r="C359" s="13">
        <v>5</v>
      </c>
      <c r="D359" s="14">
        <v>-110.75</v>
      </c>
      <c r="E359" s="9" t="s">
        <v>1030</v>
      </c>
      <c r="F359" s="16">
        <v>0</v>
      </c>
      <c r="H359" s="32">
        <f t="shared" si="24"/>
        <v>0</v>
      </c>
      <c r="I359" s="32">
        <f t="shared" si="25"/>
        <v>5</v>
      </c>
    </row>
    <row r="360" spans="1:9" x14ac:dyDescent="0.25">
      <c r="A360" s="9" t="s">
        <v>1931</v>
      </c>
      <c r="B360" s="9" t="s">
        <v>1427</v>
      </c>
      <c r="C360" s="13">
        <v>16</v>
      </c>
      <c r="D360" s="14">
        <v>-11641.210000000001</v>
      </c>
      <c r="E360" s="9" t="s">
        <v>1031</v>
      </c>
      <c r="F360" s="16">
        <v>0.06</v>
      </c>
      <c r="G360" s="9">
        <v>60</v>
      </c>
      <c r="H360" s="32">
        <f t="shared" si="24"/>
        <v>0.96</v>
      </c>
      <c r="I360" s="32">
        <f t="shared" si="25"/>
        <v>15.04</v>
      </c>
    </row>
    <row r="361" spans="1:9" x14ac:dyDescent="0.25">
      <c r="A361" s="9" t="s">
        <v>1932</v>
      </c>
      <c r="B361" s="9" t="s">
        <v>1428</v>
      </c>
      <c r="C361" s="13">
        <v>2</v>
      </c>
      <c r="D361" s="14">
        <v>-2911.25</v>
      </c>
      <c r="E361" s="9" t="s">
        <v>1031</v>
      </c>
      <c r="F361" s="16">
        <v>0.6</v>
      </c>
      <c r="G361" s="9">
        <v>60</v>
      </c>
      <c r="H361" s="32">
        <f t="shared" si="24"/>
        <v>1.2</v>
      </c>
      <c r="I361" s="32">
        <f t="shared" si="25"/>
        <v>0.8</v>
      </c>
    </row>
    <row r="362" spans="1:9" x14ac:dyDescent="0.25">
      <c r="A362" s="9" t="s">
        <v>1933</v>
      </c>
      <c r="B362" s="9" t="s">
        <v>1429</v>
      </c>
      <c r="C362" s="13">
        <v>22</v>
      </c>
      <c r="D362" s="14">
        <v>-39340.769999999997</v>
      </c>
      <c r="E362" s="9" t="s">
        <v>1031</v>
      </c>
      <c r="F362" s="16">
        <v>0.6</v>
      </c>
      <c r="G362" s="9">
        <v>60</v>
      </c>
      <c r="H362" s="32">
        <f t="shared" si="24"/>
        <v>13.2</v>
      </c>
      <c r="I362" s="32">
        <f t="shared" si="25"/>
        <v>8.8000000000000007</v>
      </c>
    </row>
    <row r="363" spans="1:9" x14ac:dyDescent="0.25">
      <c r="A363" s="9" t="s">
        <v>1934</v>
      </c>
      <c r="B363" s="9" t="s">
        <v>1430</v>
      </c>
      <c r="C363" s="13">
        <v>7623</v>
      </c>
      <c r="D363" s="14">
        <v>-2304684.38</v>
      </c>
      <c r="E363" s="9" t="s">
        <v>1031</v>
      </c>
      <c r="F363" s="16">
        <v>0.6</v>
      </c>
      <c r="G363" s="9">
        <v>60</v>
      </c>
      <c r="H363" s="32">
        <f t="shared" si="24"/>
        <v>4573.8</v>
      </c>
      <c r="I363" s="32">
        <f t="shared" si="25"/>
        <v>3049.2</v>
      </c>
    </row>
    <row r="364" spans="1:9" x14ac:dyDescent="0.25">
      <c r="A364" s="9" t="s">
        <v>1935</v>
      </c>
      <c r="B364" s="9" t="s">
        <v>1431</v>
      </c>
      <c r="C364" s="13">
        <v>2290</v>
      </c>
      <c r="D364" s="14">
        <v>-2132547.2000000002</v>
      </c>
      <c r="E364" s="9" t="s">
        <v>1031</v>
      </c>
      <c r="F364" s="16">
        <v>0.6</v>
      </c>
      <c r="G364" s="9">
        <v>60</v>
      </c>
      <c r="H364" s="32">
        <f t="shared" si="24"/>
        <v>1374</v>
      </c>
      <c r="I364" s="32">
        <f t="shared" si="25"/>
        <v>916</v>
      </c>
    </row>
    <row r="365" spans="1:9" x14ac:dyDescent="0.25">
      <c r="A365" s="9" t="s">
        <v>1936</v>
      </c>
      <c r="B365" s="9" t="s">
        <v>1432</v>
      </c>
      <c r="C365" s="13">
        <v>5</v>
      </c>
      <c r="D365" s="14">
        <v>-390.52</v>
      </c>
      <c r="E365" s="9" t="s">
        <v>1031</v>
      </c>
      <c r="F365" s="16">
        <v>0.6</v>
      </c>
      <c r="G365" s="9">
        <v>60</v>
      </c>
      <c r="H365" s="32">
        <f t="shared" si="24"/>
        <v>3</v>
      </c>
      <c r="I365" s="32">
        <f t="shared" si="25"/>
        <v>2</v>
      </c>
    </row>
    <row r="366" spans="1:9" x14ac:dyDescent="0.25">
      <c r="A366" s="9" t="s">
        <v>1937</v>
      </c>
      <c r="B366" s="9" t="s">
        <v>1433</v>
      </c>
      <c r="C366" s="13">
        <v>5</v>
      </c>
      <c r="D366" s="14">
        <v>-9962.34</v>
      </c>
      <c r="E366" s="9" t="s">
        <v>1031</v>
      </c>
      <c r="F366" s="16">
        <v>0.6</v>
      </c>
      <c r="G366" s="9">
        <v>60</v>
      </c>
      <c r="H366" s="32">
        <f t="shared" si="24"/>
        <v>3</v>
      </c>
      <c r="I366" s="32">
        <f t="shared" si="25"/>
        <v>2</v>
      </c>
    </row>
    <row r="367" spans="1:9" x14ac:dyDescent="0.25">
      <c r="A367" s="9" t="s">
        <v>1938</v>
      </c>
      <c r="B367" s="9" t="s">
        <v>1434</v>
      </c>
      <c r="C367" s="13">
        <v>7707</v>
      </c>
      <c r="D367" s="14">
        <v>-1064355.78</v>
      </c>
      <c r="E367" s="9" t="s">
        <v>1031</v>
      </c>
      <c r="F367" s="16">
        <v>0.5</v>
      </c>
      <c r="G367" s="9">
        <v>50</v>
      </c>
      <c r="H367" s="32">
        <f t="shared" si="24"/>
        <v>3853.5</v>
      </c>
      <c r="I367" s="32">
        <f t="shared" si="25"/>
        <v>3853.5</v>
      </c>
    </row>
    <row r="368" spans="1:9" x14ac:dyDescent="0.25">
      <c r="A368" s="9" t="s">
        <v>1939</v>
      </c>
      <c r="B368" s="9" t="s">
        <v>1435</v>
      </c>
      <c r="C368" s="13">
        <v>8011</v>
      </c>
      <c r="D368" s="14">
        <v>-2167424</v>
      </c>
      <c r="E368" s="9" t="s">
        <v>1031</v>
      </c>
      <c r="F368" s="16">
        <v>0.5</v>
      </c>
      <c r="G368" s="9">
        <v>50</v>
      </c>
      <c r="H368" s="32">
        <f t="shared" si="24"/>
        <v>4005.5</v>
      </c>
      <c r="I368" s="32">
        <f t="shared" si="25"/>
        <v>4005.5</v>
      </c>
    </row>
    <row r="369" spans="1:9" x14ac:dyDescent="0.25">
      <c r="A369" s="9" t="s">
        <v>1940</v>
      </c>
      <c r="B369" s="9" t="s">
        <v>1436</v>
      </c>
      <c r="C369" s="13">
        <v>340</v>
      </c>
      <c r="D369" s="14">
        <v>-133406.18</v>
      </c>
      <c r="E369" s="9" t="s">
        <v>1031</v>
      </c>
      <c r="F369" s="16">
        <v>0.5</v>
      </c>
      <c r="G369" s="9">
        <v>50</v>
      </c>
      <c r="H369" s="32">
        <f t="shared" si="24"/>
        <v>170</v>
      </c>
      <c r="I369" s="32">
        <f t="shared" si="25"/>
        <v>170</v>
      </c>
    </row>
    <row r="370" spans="1:9" x14ac:dyDescent="0.25">
      <c r="A370" s="9" t="s">
        <v>1941</v>
      </c>
      <c r="B370" s="9" t="s">
        <v>1437</v>
      </c>
      <c r="C370" s="13">
        <v>1116</v>
      </c>
      <c r="D370" s="14">
        <v>-735788.19</v>
      </c>
      <c r="E370" s="9" t="s">
        <v>1031</v>
      </c>
      <c r="F370" s="16">
        <v>0.5</v>
      </c>
      <c r="G370" s="9">
        <v>50</v>
      </c>
      <c r="H370" s="32">
        <f t="shared" si="24"/>
        <v>558</v>
      </c>
      <c r="I370" s="32">
        <f t="shared" si="25"/>
        <v>558</v>
      </c>
    </row>
    <row r="371" spans="1:9" x14ac:dyDescent="0.25">
      <c r="A371" s="9" t="s">
        <v>1942</v>
      </c>
      <c r="B371" s="9" t="s">
        <v>1438</v>
      </c>
      <c r="C371" s="13">
        <v>12</v>
      </c>
      <c r="D371" s="14">
        <v>-2671.41</v>
      </c>
      <c r="E371" s="9" t="s">
        <v>1031</v>
      </c>
      <c r="F371" s="16">
        <v>0.5</v>
      </c>
      <c r="G371" s="9">
        <v>50</v>
      </c>
      <c r="H371" s="32">
        <f t="shared" si="24"/>
        <v>6</v>
      </c>
      <c r="I371" s="32">
        <f t="shared" si="25"/>
        <v>6</v>
      </c>
    </row>
    <row r="372" spans="1:9" x14ac:dyDescent="0.25">
      <c r="A372" s="9" t="s">
        <v>1943</v>
      </c>
      <c r="B372" s="9" t="s">
        <v>1439</v>
      </c>
      <c r="C372" s="13">
        <v>366</v>
      </c>
      <c r="D372" s="14">
        <v>-537498.06000000006</v>
      </c>
      <c r="E372" s="9" t="s">
        <v>1031</v>
      </c>
      <c r="F372" s="16">
        <v>0.5</v>
      </c>
      <c r="G372" s="9">
        <v>50</v>
      </c>
      <c r="H372" s="32">
        <f t="shared" si="24"/>
        <v>183</v>
      </c>
      <c r="I372" s="32">
        <f t="shared" si="25"/>
        <v>183</v>
      </c>
    </row>
    <row r="373" spans="1:9" x14ac:dyDescent="0.25">
      <c r="A373" s="9" t="s">
        <v>1944</v>
      </c>
      <c r="B373" s="9" t="s">
        <v>1440</v>
      </c>
      <c r="C373" s="13">
        <v>4634</v>
      </c>
      <c r="D373" s="14">
        <v>-1418833.45</v>
      </c>
      <c r="E373" s="9" t="s">
        <v>1031</v>
      </c>
      <c r="F373" s="16">
        <v>0.5</v>
      </c>
      <c r="G373" s="9">
        <v>50</v>
      </c>
      <c r="H373" s="32">
        <f t="shared" si="24"/>
        <v>2317</v>
      </c>
      <c r="I373" s="32">
        <f t="shared" si="25"/>
        <v>2317</v>
      </c>
    </row>
    <row r="374" spans="1:9" x14ac:dyDescent="0.25">
      <c r="A374" s="9" t="s">
        <v>1945</v>
      </c>
      <c r="B374" s="9" t="s">
        <v>1441</v>
      </c>
      <c r="C374" s="13">
        <v>211</v>
      </c>
      <c r="D374" s="14">
        <v>-78083.289999999994</v>
      </c>
      <c r="E374" s="9" t="s">
        <v>1030</v>
      </c>
      <c r="F374" s="16">
        <v>0</v>
      </c>
      <c r="H374" s="32">
        <f t="shared" si="24"/>
        <v>0</v>
      </c>
      <c r="I374" s="32">
        <f t="shared" si="25"/>
        <v>211</v>
      </c>
    </row>
    <row r="375" spans="1:9" x14ac:dyDescent="0.25">
      <c r="A375" s="9" t="s">
        <v>1946</v>
      </c>
      <c r="B375" s="9" t="s">
        <v>1442</v>
      </c>
      <c r="C375" s="13">
        <v>64</v>
      </c>
      <c r="D375" s="14">
        <v>-172586.41999999998</v>
      </c>
      <c r="E375" s="9" t="s">
        <v>1030</v>
      </c>
      <c r="F375" s="16">
        <v>0</v>
      </c>
      <c r="H375" s="32">
        <f t="shared" si="24"/>
        <v>0</v>
      </c>
      <c r="I375" s="32">
        <f t="shared" si="25"/>
        <v>64</v>
      </c>
    </row>
    <row r="376" spans="1:9" x14ac:dyDescent="0.25">
      <c r="A376" s="9" t="s">
        <v>1947</v>
      </c>
      <c r="B376" s="9" t="s">
        <v>1443</v>
      </c>
      <c r="C376" s="13">
        <v>2</v>
      </c>
      <c r="D376" s="14">
        <v>-696.3599999999999</v>
      </c>
      <c r="E376" s="9" t="s">
        <v>1031</v>
      </c>
      <c r="F376" s="16">
        <v>0.5</v>
      </c>
      <c r="G376" s="9">
        <v>50</v>
      </c>
      <c r="H376" s="32">
        <f t="shared" si="24"/>
        <v>1</v>
      </c>
      <c r="I376" s="32">
        <f t="shared" si="25"/>
        <v>1</v>
      </c>
    </row>
    <row r="377" spans="1:9" x14ac:dyDescent="0.25">
      <c r="A377" s="9" t="s">
        <v>1948</v>
      </c>
      <c r="B377" s="9" t="s">
        <v>1444</v>
      </c>
      <c r="C377" s="13">
        <v>382</v>
      </c>
      <c r="D377" s="14">
        <v>-83701.62</v>
      </c>
      <c r="E377" s="9" t="s">
        <v>1030</v>
      </c>
      <c r="F377" s="16">
        <v>0</v>
      </c>
      <c r="H377" s="32">
        <f t="shared" si="24"/>
        <v>0</v>
      </c>
      <c r="I377" s="32">
        <f t="shared" si="25"/>
        <v>382</v>
      </c>
    </row>
    <row r="378" spans="1:9" x14ac:dyDescent="0.25">
      <c r="A378" s="9" t="s">
        <v>1949</v>
      </c>
      <c r="B378" s="9" t="s">
        <v>1445</v>
      </c>
      <c r="C378" s="13">
        <v>1</v>
      </c>
      <c r="D378" s="14">
        <v>-1071.8599999999999</v>
      </c>
      <c r="E378" s="9" t="s">
        <v>1030</v>
      </c>
      <c r="F378" s="16">
        <v>0</v>
      </c>
      <c r="G378" s="9">
        <v>0</v>
      </c>
      <c r="H378" s="32">
        <f t="shared" si="24"/>
        <v>0</v>
      </c>
      <c r="I378" s="32">
        <f t="shared" si="25"/>
        <v>1</v>
      </c>
    </row>
    <row r="379" spans="1:9" x14ac:dyDescent="0.25">
      <c r="A379" s="9" t="s">
        <v>1950</v>
      </c>
      <c r="B379" s="9" t="s">
        <v>1446</v>
      </c>
      <c r="C379" s="13">
        <v>1</v>
      </c>
      <c r="D379" s="14">
        <v>-2395.37</v>
      </c>
      <c r="E379" s="9" t="s">
        <v>1031</v>
      </c>
      <c r="F379" s="16">
        <v>0.5</v>
      </c>
      <c r="G379" s="9">
        <v>50</v>
      </c>
      <c r="H379" s="32">
        <f t="shared" si="24"/>
        <v>0.5</v>
      </c>
      <c r="I379" s="32">
        <f t="shared" si="25"/>
        <v>0.5</v>
      </c>
    </row>
    <row r="380" spans="1:9" x14ac:dyDescent="0.25">
      <c r="A380" s="9" t="s">
        <v>1951</v>
      </c>
      <c r="B380" s="9" t="s">
        <v>1447</v>
      </c>
      <c r="C380" s="13">
        <v>4</v>
      </c>
      <c r="D380" s="14">
        <v>-33.520000000000003</v>
      </c>
      <c r="E380" s="9" t="s">
        <v>1030</v>
      </c>
      <c r="F380" s="16">
        <v>0</v>
      </c>
      <c r="H380" s="32">
        <f t="shared" si="24"/>
        <v>0</v>
      </c>
      <c r="I380" s="32">
        <f t="shared" si="25"/>
        <v>4</v>
      </c>
    </row>
    <row r="381" spans="1:9" x14ac:dyDescent="0.25">
      <c r="A381" s="9" t="s">
        <v>1952</v>
      </c>
      <c r="B381" s="9" t="s">
        <v>1448</v>
      </c>
      <c r="C381" s="13">
        <v>29</v>
      </c>
      <c r="D381" s="14">
        <v>-153204.29999999999</v>
      </c>
      <c r="E381" s="9" t="s">
        <v>1030</v>
      </c>
      <c r="F381" s="16">
        <v>0</v>
      </c>
      <c r="H381" s="32">
        <f t="shared" si="24"/>
        <v>0</v>
      </c>
      <c r="I381" s="32">
        <f t="shared" si="25"/>
        <v>29</v>
      </c>
    </row>
    <row r="382" spans="1:9" x14ac:dyDescent="0.25">
      <c r="A382" s="9" t="s">
        <v>1953</v>
      </c>
      <c r="B382" s="9" t="s">
        <v>1449</v>
      </c>
      <c r="C382" s="13">
        <v>16934</v>
      </c>
      <c r="D382" s="14">
        <v>-34384912.219999999</v>
      </c>
      <c r="E382" s="9" t="s">
        <v>1031</v>
      </c>
      <c r="F382" s="16">
        <v>0.5</v>
      </c>
      <c r="G382" s="9">
        <v>50</v>
      </c>
      <c r="H382" s="32">
        <f t="shared" si="24"/>
        <v>8467</v>
      </c>
      <c r="I382" s="32">
        <f t="shared" si="25"/>
        <v>8467</v>
      </c>
    </row>
    <row r="383" spans="1:9" x14ac:dyDescent="0.25">
      <c r="A383" s="9" t="s">
        <v>1954</v>
      </c>
      <c r="B383" s="9" t="s">
        <v>1450</v>
      </c>
      <c r="C383" s="13">
        <v>113</v>
      </c>
      <c r="D383" s="14">
        <v>-49061.47</v>
      </c>
      <c r="E383" s="9" t="s">
        <v>1031</v>
      </c>
      <c r="F383" s="16">
        <v>0.5</v>
      </c>
      <c r="G383" s="9">
        <v>50</v>
      </c>
      <c r="H383" s="32">
        <f t="shared" si="24"/>
        <v>56.5</v>
      </c>
      <c r="I383" s="32">
        <f t="shared" si="25"/>
        <v>56.5</v>
      </c>
    </row>
    <row r="384" spans="1:9" x14ac:dyDescent="0.25">
      <c r="A384" s="9" t="s">
        <v>1955</v>
      </c>
      <c r="B384" s="9" t="s">
        <v>1451</v>
      </c>
      <c r="C384" s="13">
        <v>5</v>
      </c>
      <c r="D384" s="14">
        <v>12230.64</v>
      </c>
      <c r="E384" s="9" t="s">
        <v>1031</v>
      </c>
      <c r="F384" s="16">
        <v>0.5</v>
      </c>
      <c r="G384" s="9">
        <v>80</v>
      </c>
      <c r="H384" s="32">
        <f t="shared" si="24"/>
        <v>2.5</v>
      </c>
      <c r="I384" s="32">
        <f t="shared" si="25"/>
        <v>2.5</v>
      </c>
    </row>
    <row r="385" spans="1:9" x14ac:dyDescent="0.25">
      <c r="A385" s="9" t="s">
        <v>1956</v>
      </c>
      <c r="B385" s="9" t="s">
        <v>1452</v>
      </c>
      <c r="C385" s="13">
        <v>1</v>
      </c>
      <c r="D385" s="14">
        <v>-264.10000000000002</v>
      </c>
      <c r="E385" s="9" t="s">
        <v>1031</v>
      </c>
      <c r="F385" s="16">
        <v>0.5</v>
      </c>
      <c r="G385" s="9">
        <v>50</v>
      </c>
      <c r="H385" s="32">
        <f t="shared" si="24"/>
        <v>0.5</v>
      </c>
      <c r="I385" s="32">
        <f t="shared" si="25"/>
        <v>0.5</v>
      </c>
    </row>
    <row r="386" spans="1:9" x14ac:dyDescent="0.25">
      <c r="A386" s="9" t="s">
        <v>1957</v>
      </c>
      <c r="B386" s="9" t="s">
        <v>1453</v>
      </c>
      <c r="C386" s="13">
        <v>1</v>
      </c>
      <c r="D386" s="14">
        <v>-1096.5999999999999</v>
      </c>
      <c r="E386" s="9" t="s">
        <v>1031</v>
      </c>
      <c r="F386" s="16">
        <v>0.5</v>
      </c>
      <c r="G386" s="9">
        <v>50</v>
      </c>
      <c r="H386" s="32">
        <f t="shared" si="24"/>
        <v>0.5</v>
      </c>
      <c r="I386" s="32">
        <f t="shared" si="25"/>
        <v>0.5</v>
      </c>
    </row>
    <row r="387" spans="1:9" x14ac:dyDescent="0.25">
      <c r="A387" s="9" t="s">
        <v>1958</v>
      </c>
      <c r="B387" s="9" t="s">
        <v>1454</v>
      </c>
      <c r="C387" s="13">
        <v>2</v>
      </c>
      <c r="D387" s="14">
        <v>-1270.6400000000001</v>
      </c>
      <c r="E387" s="9" t="s">
        <v>1031</v>
      </c>
      <c r="F387" s="16">
        <v>0.5</v>
      </c>
      <c r="G387" s="9">
        <v>50</v>
      </c>
      <c r="H387" s="32">
        <f t="shared" si="24"/>
        <v>1</v>
      </c>
      <c r="I387" s="32">
        <f t="shared" si="25"/>
        <v>1</v>
      </c>
    </row>
    <row r="388" spans="1:9" x14ac:dyDescent="0.25">
      <c r="A388" s="9" t="s">
        <v>1959</v>
      </c>
      <c r="B388" s="9" t="s">
        <v>1455</v>
      </c>
      <c r="C388" s="13">
        <v>1</v>
      </c>
      <c r="D388" s="14">
        <v>0</v>
      </c>
      <c r="E388" s="9" t="s">
        <v>1031</v>
      </c>
      <c r="F388" s="16">
        <v>0.5</v>
      </c>
      <c r="G388" s="9">
        <v>50</v>
      </c>
      <c r="H388" s="32">
        <f t="shared" si="24"/>
        <v>0.5</v>
      </c>
      <c r="I388" s="32">
        <f t="shared" si="25"/>
        <v>0.5</v>
      </c>
    </row>
    <row r="389" spans="1:9" x14ac:dyDescent="0.25">
      <c r="A389" s="9" t="s">
        <v>1960</v>
      </c>
      <c r="B389" s="9" t="s">
        <v>1456</v>
      </c>
      <c r="C389" s="13">
        <v>1</v>
      </c>
      <c r="D389" s="14">
        <v>18794.75</v>
      </c>
      <c r="E389" s="9" t="s">
        <v>1031</v>
      </c>
      <c r="F389" s="16">
        <v>0.5</v>
      </c>
      <c r="G389" s="9">
        <v>50</v>
      </c>
      <c r="H389" s="32">
        <f t="shared" si="24"/>
        <v>0.5</v>
      </c>
      <c r="I389" s="32">
        <f t="shared" si="25"/>
        <v>0.5</v>
      </c>
    </row>
    <row r="390" spans="1:9" x14ac:dyDescent="0.25">
      <c r="A390" s="9" t="s">
        <v>1961</v>
      </c>
      <c r="B390" s="9" t="s">
        <v>1457</v>
      </c>
      <c r="C390" s="13">
        <v>4</v>
      </c>
      <c r="D390" s="14">
        <v>-6170.1100000000006</v>
      </c>
      <c r="E390" s="9" t="s">
        <v>1031</v>
      </c>
      <c r="F390" s="16">
        <v>0.5</v>
      </c>
      <c r="G390" s="9">
        <v>50</v>
      </c>
      <c r="H390" s="32">
        <f t="shared" si="24"/>
        <v>2</v>
      </c>
      <c r="I390" s="32">
        <f t="shared" si="25"/>
        <v>2</v>
      </c>
    </row>
    <row r="391" spans="1:9" x14ac:dyDescent="0.25">
      <c r="A391" s="9" t="s">
        <v>1962</v>
      </c>
      <c r="B391" s="9" t="s">
        <v>1458</v>
      </c>
      <c r="C391" s="13">
        <v>2</v>
      </c>
      <c r="D391" s="14">
        <v>-95.17</v>
      </c>
      <c r="E391" s="9" t="s">
        <v>1031</v>
      </c>
      <c r="F391" s="16">
        <v>0.5</v>
      </c>
      <c r="G391" s="9">
        <v>50</v>
      </c>
      <c r="H391" s="32">
        <f t="shared" ref="H391:H454" si="46">C391*F391</f>
        <v>1</v>
      </c>
      <c r="I391" s="32">
        <f t="shared" ref="I391:I454" si="47">C391-H391</f>
        <v>1</v>
      </c>
    </row>
    <row r="392" spans="1:9" x14ac:dyDescent="0.25">
      <c r="A392" s="9" t="s">
        <v>1963</v>
      </c>
      <c r="B392" s="9" t="s">
        <v>1459</v>
      </c>
      <c r="C392" s="13">
        <v>5</v>
      </c>
      <c r="D392" s="14">
        <v>-1341.69</v>
      </c>
      <c r="E392" s="9" t="s">
        <v>1031</v>
      </c>
      <c r="F392" s="16">
        <v>0.5</v>
      </c>
      <c r="G392" s="9">
        <v>50</v>
      </c>
      <c r="H392" s="32">
        <f t="shared" si="46"/>
        <v>2.5</v>
      </c>
      <c r="I392" s="32">
        <f t="shared" si="47"/>
        <v>2.5</v>
      </c>
    </row>
    <row r="393" spans="1:9" x14ac:dyDescent="0.25">
      <c r="A393" s="9" t="s">
        <v>1964</v>
      </c>
      <c r="B393" s="9" t="s">
        <v>1460</v>
      </c>
      <c r="C393" s="13">
        <v>37</v>
      </c>
      <c r="D393" s="14">
        <v>-5193.3899999999994</v>
      </c>
      <c r="E393" s="9" t="s">
        <v>1030</v>
      </c>
      <c r="F393" s="16">
        <v>0</v>
      </c>
      <c r="H393" s="32">
        <f t="shared" si="46"/>
        <v>0</v>
      </c>
      <c r="I393" s="32">
        <f t="shared" si="47"/>
        <v>37</v>
      </c>
    </row>
    <row r="394" spans="1:9" x14ac:dyDescent="0.25">
      <c r="A394" s="9" t="s">
        <v>1965</v>
      </c>
      <c r="B394" s="9" t="s">
        <v>1461</v>
      </c>
      <c r="C394" s="13">
        <v>364</v>
      </c>
      <c r="D394" s="14">
        <v>-102563.36</v>
      </c>
      <c r="E394" s="9" t="s">
        <v>1029</v>
      </c>
      <c r="F394" s="16">
        <v>50</v>
      </c>
      <c r="G394" s="9">
        <v>50</v>
      </c>
      <c r="H394" s="32">
        <f t="shared" si="46"/>
        <v>18200</v>
      </c>
      <c r="I394" s="32">
        <f t="shared" si="47"/>
        <v>-17836</v>
      </c>
    </row>
    <row r="395" spans="1:9" x14ac:dyDescent="0.25">
      <c r="A395" s="9" t="s">
        <v>1966</v>
      </c>
      <c r="B395" s="9" t="s">
        <v>1462</v>
      </c>
      <c r="C395" s="13">
        <v>10</v>
      </c>
      <c r="D395" s="14">
        <v>-1085.3599999999999</v>
      </c>
      <c r="E395" s="9" t="s">
        <v>1029</v>
      </c>
      <c r="F395" s="16">
        <v>50</v>
      </c>
      <c r="G395" s="9">
        <v>50</v>
      </c>
      <c r="H395" s="32">
        <f t="shared" si="46"/>
        <v>500</v>
      </c>
      <c r="I395" s="32">
        <f t="shared" si="47"/>
        <v>-490</v>
      </c>
    </row>
    <row r="396" spans="1:9" x14ac:dyDescent="0.25">
      <c r="A396" s="9" t="s">
        <v>1967</v>
      </c>
      <c r="B396" s="9" t="s">
        <v>1463</v>
      </c>
      <c r="C396" s="13">
        <v>1</v>
      </c>
      <c r="D396" s="14">
        <v>0</v>
      </c>
      <c r="E396" s="9" t="s">
        <v>1030</v>
      </c>
      <c r="F396" s="16">
        <v>0</v>
      </c>
      <c r="H396" s="32">
        <f t="shared" si="46"/>
        <v>0</v>
      </c>
      <c r="I396" s="32">
        <f t="shared" si="47"/>
        <v>1</v>
      </c>
    </row>
    <row r="397" spans="1:9" x14ac:dyDescent="0.25">
      <c r="A397" s="9" t="s">
        <v>1968</v>
      </c>
      <c r="B397" s="9" t="s">
        <v>1464</v>
      </c>
      <c r="C397" s="13">
        <v>22</v>
      </c>
      <c r="D397" s="14">
        <v>-113.41000000000001</v>
      </c>
      <c r="E397" s="9" t="s">
        <v>1030</v>
      </c>
      <c r="F397" s="16">
        <v>0</v>
      </c>
      <c r="H397" s="32">
        <f t="shared" si="46"/>
        <v>0</v>
      </c>
      <c r="I397" s="32">
        <f t="shared" si="47"/>
        <v>22</v>
      </c>
    </row>
    <row r="398" spans="1:9" x14ac:dyDescent="0.25">
      <c r="A398" s="9" t="s">
        <v>1969</v>
      </c>
      <c r="B398" s="9" t="s">
        <v>1465</v>
      </c>
      <c r="C398" s="13">
        <v>35</v>
      </c>
      <c r="D398" s="14">
        <v>-6512.98</v>
      </c>
      <c r="E398" s="9" t="s">
        <v>1030</v>
      </c>
      <c r="F398" s="16">
        <v>0</v>
      </c>
      <c r="H398" s="32">
        <f t="shared" si="46"/>
        <v>0</v>
      </c>
      <c r="I398" s="32">
        <f t="shared" si="47"/>
        <v>35</v>
      </c>
    </row>
    <row r="399" spans="1:9" x14ac:dyDescent="0.25">
      <c r="A399" s="9" t="s">
        <v>1970</v>
      </c>
      <c r="B399" s="9" t="s">
        <v>1466</v>
      </c>
      <c r="C399" s="13">
        <v>3</v>
      </c>
      <c r="D399" s="14">
        <v>0</v>
      </c>
      <c r="E399" s="9" t="s">
        <v>1030</v>
      </c>
      <c r="F399" s="16">
        <v>0</v>
      </c>
      <c r="H399" s="32">
        <f t="shared" si="46"/>
        <v>0</v>
      </c>
      <c r="I399" s="32">
        <f t="shared" si="47"/>
        <v>3</v>
      </c>
    </row>
    <row r="400" spans="1:9" x14ac:dyDescent="0.25">
      <c r="A400" s="9" t="s">
        <v>1971</v>
      </c>
      <c r="B400" s="9" t="s">
        <v>1467</v>
      </c>
      <c r="C400" s="13">
        <v>1</v>
      </c>
      <c r="D400" s="14">
        <v>-16.66</v>
      </c>
      <c r="E400" s="9" t="s">
        <v>1030</v>
      </c>
      <c r="F400" s="16">
        <v>0</v>
      </c>
      <c r="H400" s="32">
        <f t="shared" si="46"/>
        <v>0</v>
      </c>
      <c r="I400" s="32">
        <f t="shared" si="47"/>
        <v>1</v>
      </c>
    </row>
    <row r="401" spans="1:9" x14ac:dyDescent="0.25">
      <c r="A401" s="9" t="s">
        <v>1972</v>
      </c>
      <c r="B401" s="9" t="s">
        <v>1468</v>
      </c>
      <c r="C401" s="13">
        <v>1023</v>
      </c>
      <c r="D401" s="14">
        <v>-3402290.68</v>
      </c>
      <c r="E401" s="9" t="s">
        <v>1030</v>
      </c>
      <c r="F401" s="16">
        <v>0</v>
      </c>
      <c r="H401" s="32">
        <f t="shared" si="46"/>
        <v>0</v>
      </c>
      <c r="I401" s="32">
        <f t="shared" si="47"/>
        <v>1023</v>
      </c>
    </row>
    <row r="402" spans="1:9" x14ac:dyDescent="0.25">
      <c r="A402" s="9" t="s">
        <v>1973</v>
      </c>
      <c r="B402" s="9" t="s">
        <v>1469</v>
      </c>
      <c r="C402" s="13">
        <v>6</v>
      </c>
      <c r="D402" s="14">
        <v>-10614.619999999999</v>
      </c>
      <c r="E402" s="9" t="s">
        <v>1030</v>
      </c>
      <c r="F402" s="16">
        <v>0</v>
      </c>
      <c r="H402" s="32">
        <f t="shared" si="46"/>
        <v>0</v>
      </c>
      <c r="I402" s="32">
        <f t="shared" si="47"/>
        <v>6</v>
      </c>
    </row>
    <row r="403" spans="1:9" x14ac:dyDescent="0.25">
      <c r="A403" s="9" t="s">
        <v>1974</v>
      </c>
      <c r="B403" s="9" t="s">
        <v>1470</v>
      </c>
      <c r="C403" s="13">
        <v>5</v>
      </c>
      <c r="D403" s="14">
        <v>-3727.77</v>
      </c>
      <c r="E403" s="9" t="s">
        <v>1031</v>
      </c>
      <c r="F403" s="16">
        <v>0.5</v>
      </c>
      <c r="G403" s="9">
        <v>50</v>
      </c>
      <c r="H403" s="32">
        <f t="shared" si="46"/>
        <v>2.5</v>
      </c>
      <c r="I403" s="32">
        <f t="shared" si="47"/>
        <v>2.5</v>
      </c>
    </row>
    <row r="404" spans="1:9" x14ac:dyDescent="0.25">
      <c r="A404" s="9" t="s">
        <v>1975</v>
      </c>
      <c r="B404" s="9" t="s">
        <v>1471</v>
      </c>
      <c r="C404" s="13">
        <v>6</v>
      </c>
      <c r="D404" s="14">
        <v>-1483.48</v>
      </c>
      <c r="E404" s="9" t="s">
        <v>1031</v>
      </c>
      <c r="F404" s="16">
        <v>0.5</v>
      </c>
      <c r="G404" s="9">
        <v>50</v>
      </c>
      <c r="H404" s="32">
        <f t="shared" si="46"/>
        <v>3</v>
      </c>
      <c r="I404" s="32">
        <f t="shared" si="47"/>
        <v>3</v>
      </c>
    </row>
    <row r="405" spans="1:9" x14ac:dyDescent="0.25">
      <c r="A405" s="9" t="s">
        <v>1976</v>
      </c>
      <c r="B405" s="9" t="s">
        <v>1472</v>
      </c>
      <c r="C405" s="13">
        <v>22</v>
      </c>
      <c r="D405" s="14">
        <v>-2790.8</v>
      </c>
      <c r="E405" s="9" t="s">
        <v>1031</v>
      </c>
      <c r="F405" s="16">
        <v>0.5</v>
      </c>
      <c r="G405" s="9">
        <v>50</v>
      </c>
      <c r="H405" s="32">
        <f t="shared" si="46"/>
        <v>11</v>
      </c>
      <c r="I405" s="32">
        <f t="shared" si="47"/>
        <v>11</v>
      </c>
    </row>
    <row r="406" spans="1:9" x14ac:dyDescent="0.25">
      <c r="A406" s="9" t="s">
        <v>1977</v>
      </c>
      <c r="B406" s="9" t="s">
        <v>1473</v>
      </c>
      <c r="C406" s="13">
        <v>6</v>
      </c>
      <c r="D406" s="14">
        <v>-377.18</v>
      </c>
      <c r="E406" s="9" t="s">
        <v>1031</v>
      </c>
      <c r="F406" s="16">
        <v>0.5</v>
      </c>
      <c r="G406" s="9">
        <v>50</v>
      </c>
      <c r="H406" s="32">
        <f t="shared" si="46"/>
        <v>3</v>
      </c>
      <c r="I406" s="32">
        <f t="shared" si="47"/>
        <v>3</v>
      </c>
    </row>
    <row r="407" spans="1:9" x14ac:dyDescent="0.25">
      <c r="A407" s="9" t="s">
        <v>1978</v>
      </c>
      <c r="B407" s="9" t="s">
        <v>1474</v>
      </c>
      <c r="C407" s="13">
        <v>2</v>
      </c>
      <c r="D407" s="14">
        <v>-77.739999999999995</v>
      </c>
      <c r="E407" s="9" t="s">
        <v>1030</v>
      </c>
      <c r="F407" s="16">
        <v>0</v>
      </c>
      <c r="H407" s="32">
        <f t="shared" si="46"/>
        <v>0</v>
      </c>
      <c r="I407" s="32">
        <f t="shared" si="47"/>
        <v>2</v>
      </c>
    </row>
    <row r="408" spans="1:9" x14ac:dyDescent="0.25">
      <c r="A408" s="9" t="s">
        <v>1979</v>
      </c>
      <c r="B408" s="9" t="s">
        <v>1475</v>
      </c>
      <c r="C408" s="13">
        <v>47</v>
      </c>
      <c r="D408" s="14">
        <v>-204644.48000000001</v>
      </c>
      <c r="E408" s="9" t="s">
        <v>1030</v>
      </c>
      <c r="F408" s="16">
        <v>0</v>
      </c>
      <c r="H408" s="32">
        <f t="shared" si="46"/>
        <v>0</v>
      </c>
      <c r="I408" s="32">
        <f t="shared" si="47"/>
        <v>47</v>
      </c>
    </row>
    <row r="409" spans="1:9" x14ac:dyDescent="0.25">
      <c r="A409" s="9" t="s">
        <v>1980</v>
      </c>
      <c r="B409" s="9" t="s">
        <v>1476</v>
      </c>
      <c r="C409" s="13">
        <v>24</v>
      </c>
      <c r="D409" s="14">
        <v>-1432.69</v>
      </c>
      <c r="E409" s="9" t="s">
        <v>1030</v>
      </c>
      <c r="F409" s="16">
        <v>0</v>
      </c>
      <c r="H409" s="32">
        <f t="shared" si="46"/>
        <v>0</v>
      </c>
      <c r="I409" s="32">
        <f t="shared" si="47"/>
        <v>24</v>
      </c>
    </row>
    <row r="410" spans="1:9" x14ac:dyDescent="0.25">
      <c r="A410" s="9" t="s">
        <v>1981</v>
      </c>
      <c r="B410" s="9" t="s">
        <v>1477</v>
      </c>
      <c r="C410" s="13">
        <v>34</v>
      </c>
      <c r="D410" s="14">
        <v>-6681.91</v>
      </c>
      <c r="E410" s="9" t="s">
        <v>1030</v>
      </c>
      <c r="F410" s="16">
        <v>0</v>
      </c>
      <c r="H410" s="32">
        <f t="shared" si="46"/>
        <v>0</v>
      </c>
      <c r="I410" s="32">
        <f t="shared" si="47"/>
        <v>34</v>
      </c>
    </row>
    <row r="411" spans="1:9" x14ac:dyDescent="0.25">
      <c r="A411" s="9" t="s">
        <v>1982</v>
      </c>
      <c r="B411" s="9" t="s">
        <v>1478</v>
      </c>
      <c r="C411" s="13">
        <v>15</v>
      </c>
      <c r="D411" s="14">
        <v>-1944.11</v>
      </c>
      <c r="E411" s="9" t="s">
        <v>1031</v>
      </c>
      <c r="F411" s="16">
        <v>0.5</v>
      </c>
      <c r="G411" s="9">
        <v>50</v>
      </c>
      <c r="H411" s="32">
        <f t="shared" si="46"/>
        <v>7.5</v>
      </c>
      <c r="I411" s="32">
        <f t="shared" si="47"/>
        <v>7.5</v>
      </c>
    </row>
    <row r="412" spans="1:9" x14ac:dyDescent="0.25">
      <c r="A412" s="9" t="s">
        <v>1983</v>
      </c>
      <c r="B412" s="9" t="s">
        <v>1479</v>
      </c>
      <c r="C412" s="13">
        <v>332</v>
      </c>
      <c r="D412" s="14">
        <v>-28102.240000000002</v>
      </c>
      <c r="E412" s="9" t="s">
        <v>1030</v>
      </c>
      <c r="F412" s="16">
        <v>0</v>
      </c>
      <c r="G412" s="9">
        <v>0</v>
      </c>
      <c r="H412" s="32">
        <f t="shared" si="46"/>
        <v>0</v>
      </c>
      <c r="I412" s="32">
        <f t="shared" si="47"/>
        <v>332</v>
      </c>
    </row>
    <row r="413" spans="1:9" x14ac:dyDescent="0.25">
      <c r="A413" s="9" t="s">
        <v>1984</v>
      </c>
      <c r="B413" s="9" t="s">
        <v>1480</v>
      </c>
      <c r="C413" s="13">
        <v>1321</v>
      </c>
      <c r="D413" s="14">
        <v>-142955.34</v>
      </c>
      <c r="E413" s="9" t="s">
        <v>1030</v>
      </c>
      <c r="F413" s="16">
        <v>0</v>
      </c>
      <c r="G413" s="9">
        <v>0</v>
      </c>
      <c r="H413" s="32">
        <f t="shared" si="46"/>
        <v>0</v>
      </c>
      <c r="I413" s="32">
        <f t="shared" si="47"/>
        <v>1321</v>
      </c>
    </row>
    <row r="414" spans="1:9" x14ac:dyDescent="0.25">
      <c r="A414" s="9" t="s">
        <v>1985</v>
      </c>
      <c r="B414" s="9" t="s">
        <v>1481</v>
      </c>
      <c r="C414" s="13">
        <v>48</v>
      </c>
      <c r="D414" s="14">
        <v>-29506.809999999998</v>
      </c>
      <c r="E414" s="9" t="s">
        <v>1030</v>
      </c>
      <c r="F414" s="16">
        <v>0</v>
      </c>
      <c r="H414" s="32">
        <f t="shared" si="46"/>
        <v>0</v>
      </c>
      <c r="I414" s="32">
        <f t="shared" si="47"/>
        <v>48</v>
      </c>
    </row>
    <row r="415" spans="1:9" x14ac:dyDescent="0.25">
      <c r="A415" s="9" t="s">
        <v>1986</v>
      </c>
      <c r="B415" s="9" t="s">
        <v>1482</v>
      </c>
      <c r="C415" s="13">
        <v>24</v>
      </c>
      <c r="D415" s="14">
        <v>-2941.63</v>
      </c>
      <c r="E415" s="9" t="s">
        <v>1030</v>
      </c>
      <c r="F415" s="16">
        <v>0</v>
      </c>
      <c r="H415" s="32">
        <f t="shared" si="46"/>
        <v>0</v>
      </c>
      <c r="I415" s="32">
        <f t="shared" si="47"/>
        <v>24</v>
      </c>
    </row>
    <row r="416" spans="1:9" x14ac:dyDescent="0.25">
      <c r="A416" s="9" t="s">
        <v>1987</v>
      </c>
      <c r="B416" s="9" t="s">
        <v>1483</v>
      </c>
      <c r="C416" s="13">
        <v>6</v>
      </c>
      <c r="D416" s="14">
        <v>-32.549999999999997</v>
      </c>
      <c r="E416" s="9" t="s">
        <v>1030</v>
      </c>
      <c r="F416" s="16">
        <v>0</v>
      </c>
      <c r="H416" s="32">
        <f t="shared" si="46"/>
        <v>0</v>
      </c>
      <c r="I416" s="32">
        <f t="shared" si="47"/>
        <v>6</v>
      </c>
    </row>
    <row r="417" spans="1:9" x14ac:dyDescent="0.25">
      <c r="A417" s="9" t="s">
        <v>1988</v>
      </c>
      <c r="B417" s="9" t="s">
        <v>1484</v>
      </c>
      <c r="C417" s="13">
        <v>49</v>
      </c>
      <c r="D417" s="14">
        <v>-8602.07</v>
      </c>
      <c r="E417" s="9" t="s">
        <v>1030</v>
      </c>
      <c r="F417" s="16">
        <v>0</v>
      </c>
      <c r="H417" s="32">
        <f t="shared" si="46"/>
        <v>0</v>
      </c>
      <c r="I417" s="32">
        <f t="shared" si="47"/>
        <v>49</v>
      </c>
    </row>
    <row r="418" spans="1:9" x14ac:dyDescent="0.25">
      <c r="A418" s="9" t="s">
        <v>1989</v>
      </c>
      <c r="B418" s="9" t="s">
        <v>1485</v>
      </c>
      <c r="C418" s="13">
        <v>97</v>
      </c>
      <c r="D418" s="14">
        <v>-37098.080000000002</v>
      </c>
      <c r="E418" s="9" t="s">
        <v>1030</v>
      </c>
      <c r="F418" s="16">
        <v>0</v>
      </c>
      <c r="H418" s="32">
        <f t="shared" si="46"/>
        <v>0</v>
      </c>
      <c r="I418" s="32">
        <f t="shared" si="47"/>
        <v>97</v>
      </c>
    </row>
    <row r="419" spans="1:9" x14ac:dyDescent="0.25">
      <c r="A419" s="9" t="s">
        <v>1990</v>
      </c>
      <c r="B419" s="9" t="s">
        <v>1486</v>
      </c>
      <c r="C419" s="13">
        <v>6</v>
      </c>
      <c r="D419" s="14">
        <v>-8009.46</v>
      </c>
      <c r="E419" s="9" t="s">
        <v>1030</v>
      </c>
      <c r="F419" s="16">
        <v>0</v>
      </c>
      <c r="H419" s="32">
        <f t="shared" si="46"/>
        <v>0</v>
      </c>
      <c r="I419" s="32">
        <f t="shared" si="47"/>
        <v>6</v>
      </c>
    </row>
    <row r="420" spans="1:9" x14ac:dyDescent="0.25">
      <c r="A420" s="9" t="s">
        <v>1991</v>
      </c>
      <c r="B420" s="9" t="s">
        <v>1487</v>
      </c>
      <c r="C420" s="13">
        <v>4</v>
      </c>
      <c r="D420" s="14">
        <v>-8249.43</v>
      </c>
      <c r="E420" s="9" t="s">
        <v>1030</v>
      </c>
      <c r="F420" s="16">
        <v>0</v>
      </c>
      <c r="H420" s="32">
        <f t="shared" si="46"/>
        <v>0</v>
      </c>
      <c r="I420" s="32">
        <f t="shared" si="47"/>
        <v>4</v>
      </c>
    </row>
    <row r="421" spans="1:9" x14ac:dyDescent="0.25">
      <c r="A421" s="9" t="s">
        <v>1992</v>
      </c>
      <c r="B421" s="9" t="s">
        <v>1488</v>
      </c>
      <c r="C421" s="13">
        <v>84</v>
      </c>
      <c r="D421" s="14">
        <v>-10691.529999999999</v>
      </c>
      <c r="E421" s="9" t="s">
        <v>1031</v>
      </c>
      <c r="F421" s="16">
        <v>0.5</v>
      </c>
      <c r="G421" s="9">
        <v>50</v>
      </c>
      <c r="H421" s="32">
        <f t="shared" si="46"/>
        <v>42</v>
      </c>
      <c r="I421" s="32">
        <f t="shared" si="47"/>
        <v>42</v>
      </c>
    </row>
    <row r="422" spans="1:9" x14ac:dyDescent="0.25">
      <c r="A422" s="9" t="s">
        <v>1993</v>
      </c>
      <c r="B422" s="9" t="s">
        <v>1489</v>
      </c>
      <c r="C422" s="13">
        <v>4</v>
      </c>
      <c r="D422" s="14">
        <v>-40.619999999999997</v>
      </c>
      <c r="E422" s="9" t="s">
        <v>1030</v>
      </c>
      <c r="F422" s="16">
        <v>0</v>
      </c>
      <c r="G422" s="9">
        <v>0</v>
      </c>
      <c r="H422" s="32">
        <f t="shared" si="46"/>
        <v>0</v>
      </c>
      <c r="I422" s="32">
        <f t="shared" si="47"/>
        <v>4</v>
      </c>
    </row>
    <row r="423" spans="1:9" x14ac:dyDescent="0.25">
      <c r="A423" s="9" t="s">
        <v>1994</v>
      </c>
      <c r="B423" s="9" t="s">
        <v>1490</v>
      </c>
      <c r="C423" s="13">
        <v>28</v>
      </c>
      <c r="D423" s="14">
        <v>-6524.83</v>
      </c>
      <c r="E423" s="9" t="s">
        <v>1030</v>
      </c>
      <c r="F423" s="16">
        <v>0</v>
      </c>
      <c r="G423" s="9">
        <v>0</v>
      </c>
      <c r="H423" s="32">
        <f t="shared" si="46"/>
        <v>0</v>
      </c>
      <c r="I423" s="32">
        <f t="shared" si="47"/>
        <v>28</v>
      </c>
    </row>
    <row r="424" spans="1:9" x14ac:dyDescent="0.25">
      <c r="A424" s="9" t="s">
        <v>1995</v>
      </c>
      <c r="B424" s="9" t="s">
        <v>1491</v>
      </c>
      <c r="C424" s="13">
        <v>5</v>
      </c>
      <c r="D424" s="14">
        <v>0</v>
      </c>
      <c r="E424" s="9" t="s">
        <v>1030</v>
      </c>
      <c r="F424" s="16">
        <v>0</v>
      </c>
      <c r="H424" s="32">
        <f t="shared" si="46"/>
        <v>0</v>
      </c>
      <c r="I424" s="32">
        <f t="shared" si="47"/>
        <v>5</v>
      </c>
    </row>
    <row r="425" spans="1:9" x14ac:dyDescent="0.25">
      <c r="A425" s="9" t="s">
        <v>1996</v>
      </c>
      <c r="B425" s="9" t="s">
        <v>1492</v>
      </c>
      <c r="C425" s="13">
        <v>1</v>
      </c>
      <c r="D425" s="14">
        <v>-2235.73</v>
      </c>
      <c r="E425" s="9" t="s">
        <v>1030</v>
      </c>
      <c r="F425" s="16">
        <v>0</v>
      </c>
      <c r="H425" s="32">
        <f t="shared" si="46"/>
        <v>0</v>
      </c>
      <c r="I425" s="32">
        <f t="shared" si="47"/>
        <v>1</v>
      </c>
    </row>
    <row r="426" spans="1:9" x14ac:dyDescent="0.25">
      <c r="A426" s="9" t="s">
        <v>1997</v>
      </c>
      <c r="B426" s="9" t="s">
        <v>1493</v>
      </c>
      <c r="C426" s="13">
        <v>48</v>
      </c>
      <c r="D426" s="14">
        <v>-24403.35</v>
      </c>
      <c r="E426" s="9" t="s">
        <v>1031</v>
      </c>
      <c r="F426" s="16">
        <v>0.5</v>
      </c>
      <c r="G426" s="9">
        <v>50</v>
      </c>
      <c r="H426" s="32">
        <f t="shared" si="46"/>
        <v>24</v>
      </c>
      <c r="I426" s="32">
        <f t="shared" si="47"/>
        <v>24</v>
      </c>
    </row>
    <row r="427" spans="1:9" x14ac:dyDescent="0.25">
      <c r="A427" s="9" t="s">
        <v>1998</v>
      </c>
      <c r="B427" s="9" t="s">
        <v>1494</v>
      </c>
      <c r="C427" s="13">
        <v>8</v>
      </c>
      <c r="D427" s="14">
        <v>-32793.42</v>
      </c>
      <c r="E427" s="9" t="s">
        <v>1031</v>
      </c>
      <c r="F427" s="16">
        <v>0.5</v>
      </c>
      <c r="G427" s="9">
        <v>50</v>
      </c>
      <c r="H427" s="32">
        <f t="shared" si="46"/>
        <v>4</v>
      </c>
      <c r="I427" s="32">
        <f t="shared" si="47"/>
        <v>4</v>
      </c>
    </row>
    <row r="428" spans="1:9" x14ac:dyDescent="0.25">
      <c r="A428" s="9" t="s">
        <v>1999</v>
      </c>
      <c r="B428" s="9" t="s">
        <v>1495</v>
      </c>
      <c r="C428" s="13">
        <v>7</v>
      </c>
      <c r="D428" s="14">
        <v>-608.02</v>
      </c>
      <c r="E428" s="9" t="s">
        <v>1030</v>
      </c>
      <c r="F428" s="16">
        <v>0</v>
      </c>
      <c r="H428" s="32">
        <f t="shared" si="46"/>
        <v>0</v>
      </c>
      <c r="I428" s="32">
        <f t="shared" si="47"/>
        <v>7</v>
      </c>
    </row>
    <row r="429" spans="1:9" x14ac:dyDescent="0.25">
      <c r="A429" s="9" t="s">
        <v>2000</v>
      </c>
      <c r="B429" s="9" t="s">
        <v>1496</v>
      </c>
      <c r="C429" s="13">
        <v>81</v>
      </c>
      <c r="D429" s="14">
        <v>-46533.2</v>
      </c>
      <c r="E429" s="9" t="s">
        <v>1030</v>
      </c>
      <c r="F429" s="16">
        <v>0</v>
      </c>
      <c r="H429" s="32">
        <f t="shared" si="46"/>
        <v>0</v>
      </c>
      <c r="I429" s="32">
        <f t="shared" si="47"/>
        <v>81</v>
      </c>
    </row>
    <row r="430" spans="1:9" x14ac:dyDescent="0.25">
      <c r="A430" s="9" t="s">
        <v>2001</v>
      </c>
      <c r="B430" s="9" t="s">
        <v>1497</v>
      </c>
      <c r="C430" s="13">
        <v>10021</v>
      </c>
      <c r="D430" s="14">
        <v>-2334550.7599999998</v>
      </c>
      <c r="E430" s="9" t="s">
        <v>1031</v>
      </c>
      <c r="F430" s="16">
        <v>0.5</v>
      </c>
      <c r="G430" s="9">
        <v>50</v>
      </c>
      <c r="H430" s="32">
        <f t="shared" si="46"/>
        <v>5010.5</v>
      </c>
      <c r="I430" s="32">
        <f t="shared" si="47"/>
        <v>5010.5</v>
      </c>
    </row>
    <row r="431" spans="1:9" x14ac:dyDescent="0.25">
      <c r="A431" s="9" t="s">
        <v>2002</v>
      </c>
      <c r="B431" s="9" t="s">
        <v>1498</v>
      </c>
      <c r="C431" s="13">
        <v>19525</v>
      </c>
      <c r="D431" s="14">
        <v>-2528517.66</v>
      </c>
      <c r="E431" s="9" t="s">
        <v>1030</v>
      </c>
      <c r="F431" s="16">
        <v>0</v>
      </c>
      <c r="G431" s="9">
        <v>0</v>
      </c>
      <c r="H431" s="32">
        <f t="shared" si="46"/>
        <v>0</v>
      </c>
      <c r="I431" s="32">
        <f t="shared" si="47"/>
        <v>19525</v>
      </c>
    </row>
    <row r="432" spans="1:9" x14ac:dyDescent="0.25">
      <c r="A432" s="9" t="s">
        <v>2003</v>
      </c>
      <c r="B432" s="9" t="s">
        <v>1499</v>
      </c>
      <c r="C432" s="13">
        <v>1047</v>
      </c>
      <c r="D432" s="14">
        <v>-264012.2</v>
      </c>
      <c r="E432" s="9" t="s">
        <v>1031</v>
      </c>
      <c r="F432" s="16">
        <v>0.5</v>
      </c>
      <c r="G432" s="9">
        <v>50</v>
      </c>
      <c r="H432" s="32">
        <f t="shared" si="46"/>
        <v>523.5</v>
      </c>
      <c r="I432" s="32">
        <f t="shared" si="47"/>
        <v>523.5</v>
      </c>
    </row>
    <row r="433" spans="1:9" x14ac:dyDescent="0.25">
      <c r="A433" s="9" t="s">
        <v>2004</v>
      </c>
      <c r="B433" s="9" t="s">
        <v>1500</v>
      </c>
      <c r="C433" s="13">
        <v>2429</v>
      </c>
      <c r="D433" s="14">
        <v>-584187.39</v>
      </c>
      <c r="E433" s="9" t="s">
        <v>1031</v>
      </c>
      <c r="F433" s="16">
        <v>0.5</v>
      </c>
      <c r="G433" s="9">
        <v>50</v>
      </c>
      <c r="H433" s="32">
        <f t="shared" si="46"/>
        <v>1214.5</v>
      </c>
      <c r="I433" s="32">
        <f t="shared" si="47"/>
        <v>1214.5</v>
      </c>
    </row>
    <row r="434" spans="1:9" x14ac:dyDescent="0.25">
      <c r="A434" s="9" t="s">
        <v>2005</v>
      </c>
      <c r="B434" s="9" t="s">
        <v>1501</v>
      </c>
      <c r="C434" s="13">
        <v>126748</v>
      </c>
      <c r="D434" s="14">
        <v>-15165824.449999999</v>
      </c>
      <c r="E434" s="9" t="s">
        <v>1031</v>
      </c>
      <c r="F434" s="16">
        <v>0.5</v>
      </c>
      <c r="G434" s="9">
        <v>50</v>
      </c>
      <c r="H434" s="32">
        <f t="shared" si="46"/>
        <v>63374</v>
      </c>
      <c r="I434" s="32">
        <f t="shared" si="47"/>
        <v>63374</v>
      </c>
    </row>
    <row r="435" spans="1:9" x14ac:dyDescent="0.25">
      <c r="A435" s="9" t="s">
        <v>2006</v>
      </c>
      <c r="B435" s="9" t="s">
        <v>1502</v>
      </c>
      <c r="C435" s="13">
        <v>16519</v>
      </c>
      <c r="D435" s="14">
        <v>-2542254.25</v>
      </c>
      <c r="E435" s="9" t="s">
        <v>1031</v>
      </c>
      <c r="F435" s="16">
        <v>0.5</v>
      </c>
      <c r="G435" s="9">
        <v>50</v>
      </c>
      <c r="H435" s="32">
        <f t="shared" si="46"/>
        <v>8259.5</v>
      </c>
      <c r="I435" s="32">
        <f t="shared" si="47"/>
        <v>8259.5</v>
      </c>
    </row>
    <row r="436" spans="1:9" x14ac:dyDescent="0.25">
      <c r="A436" s="9" t="s">
        <v>2007</v>
      </c>
      <c r="B436" s="9" t="s">
        <v>1503</v>
      </c>
      <c r="C436" s="13">
        <v>28109</v>
      </c>
      <c r="D436" s="14">
        <v>-4662397.7300000004</v>
      </c>
      <c r="E436" s="9" t="s">
        <v>1031</v>
      </c>
      <c r="F436" s="16">
        <v>0.5</v>
      </c>
      <c r="G436" s="9">
        <v>50</v>
      </c>
      <c r="H436" s="32">
        <f t="shared" si="46"/>
        <v>14054.5</v>
      </c>
      <c r="I436" s="32">
        <f t="shared" si="47"/>
        <v>14054.5</v>
      </c>
    </row>
    <row r="437" spans="1:9" x14ac:dyDescent="0.25">
      <c r="A437" s="9" t="s">
        <v>2008</v>
      </c>
      <c r="B437" s="9" t="s">
        <v>1504</v>
      </c>
      <c r="C437" s="13">
        <v>1</v>
      </c>
      <c r="D437" s="14">
        <v>-531.6</v>
      </c>
      <c r="E437" s="9" t="s">
        <v>1030</v>
      </c>
      <c r="F437" s="16">
        <v>0</v>
      </c>
      <c r="G437" s="9">
        <v>0</v>
      </c>
      <c r="H437" s="32">
        <f t="shared" si="46"/>
        <v>0</v>
      </c>
      <c r="I437" s="32">
        <f t="shared" si="47"/>
        <v>1</v>
      </c>
    </row>
    <row r="438" spans="1:9" x14ac:dyDescent="0.25">
      <c r="A438" s="9" t="s">
        <v>2009</v>
      </c>
      <c r="B438" s="9" t="s">
        <v>1505</v>
      </c>
      <c r="C438" s="13">
        <v>10</v>
      </c>
      <c r="D438" s="14">
        <v>-545</v>
      </c>
      <c r="E438" s="9" t="s">
        <v>1030</v>
      </c>
      <c r="F438" s="16">
        <v>0</v>
      </c>
      <c r="G438" s="9">
        <v>0</v>
      </c>
      <c r="H438" s="32">
        <f t="shared" si="46"/>
        <v>0</v>
      </c>
      <c r="I438" s="32">
        <f t="shared" si="47"/>
        <v>10</v>
      </c>
    </row>
    <row r="439" spans="1:9" x14ac:dyDescent="0.25">
      <c r="A439" s="9" t="s">
        <v>2010</v>
      </c>
      <c r="B439" s="9" t="s">
        <v>1506</v>
      </c>
      <c r="C439" s="13">
        <v>25</v>
      </c>
      <c r="D439" s="14">
        <v>-1023</v>
      </c>
      <c r="E439" s="9" t="s">
        <v>1030</v>
      </c>
      <c r="F439" s="16">
        <v>0</v>
      </c>
      <c r="G439" s="9">
        <v>0</v>
      </c>
      <c r="H439" s="32">
        <f t="shared" si="46"/>
        <v>0</v>
      </c>
      <c r="I439" s="32">
        <f t="shared" si="47"/>
        <v>25</v>
      </c>
    </row>
    <row r="440" spans="1:9" x14ac:dyDescent="0.25">
      <c r="A440" s="9" t="s">
        <v>2011</v>
      </c>
      <c r="B440" s="9" t="s">
        <v>1507</v>
      </c>
      <c r="C440" s="13">
        <v>4</v>
      </c>
      <c r="D440" s="14">
        <v>-155</v>
      </c>
      <c r="E440" s="9" t="s">
        <v>1030</v>
      </c>
      <c r="F440" s="16">
        <v>0</v>
      </c>
      <c r="G440" s="9">
        <v>0</v>
      </c>
      <c r="H440" s="32">
        <f t="shared" si="46"/>
        <v>0</v>
      </c>
      <c r="I440" s="32">
        <f t="shared" si="47"/>
        <v>4</v>
      </c>
    </row>
    <row r="441" spans="1:9" x14ac:dyDescent="0.25">
      <c r="A441" s="9" t="s">
        <v>2012</v>
      </c>
      <c r="B441" s="9" t="s">
        <v>1508</v>
      </c>
      <c r="C441" s="13">
        <v>35</v>
      </c>
      <c r="D441" s="14">
        <v>-1135</v>
      </c>
      <c r="E441" s="9" t="s">
        <v>1030</v>
      </c>
      <c r="F441" s="16">
        <v>0</v>
      </c>
      <c r="G441" s="9">
        <v>0</v>
      </c>
      <c r="H441" s="32">
        <f t="shared" si="46"/>
        <v>0</v>
      </c>
      <c r="I441" s="32">
        <f t="shared" si="47"/>
        <v>35</v>
      </c>
    </row>
    <row r="442" spans="1:9" x14ac:dyDescent="0.25">
      <c r="A442" s="9" t="s">
        <v>2013</v>
      </c>
      <c r="B442" s="9" t="s">
        <v>1509</v>
      </c>
      <c r="C442" s="13">
        <v>55</v>
      </c>
      <c r="D442" s="14">
        <v>-1855</v>
      </c>
      <c r="E442" s="9" t="s">
        <v>1030</v>
      </c>
      <c r="F442" s="16">
        <v>0</v>
      </c>
      <c r="G442" s="9">
        <v>0</v>
      </c>
      <c r="H442" s="32">
        <f t="shared" si="46"/>
        <v>0</v>
      </c>
      <c r="I442" s="32">
        <f t="shared" si="47"/>
        <v>55</v>
      </c>
    </row>
    <row r="443" spans="1:9" x14ac:dyDescent="0.25">
      <c r="A443" s="9" t="s">
        <v>2014</v>
      </c>
      <c r="B443" s="9" t="s">
        <v>1510</v>
      </c>
      <c r="C443" s="13">
        <v>527</v>
      </c>
      <c r="D443" s="14">
        <v>-121233.95999999999</v>
      </c>
      <c r="E443" s="9" t="s">
        <v>1030</v>
      </c>
      <c r="F443" s="16">
        <v>0</v>
      </c>
      <c r="G443" s="9">
        <v>0</v>
      </c>
      <c r="H443" s="32">
        <f t="shared" si="46"/>
        <v>0</v>
      </c>
      <c r="I443" s="32">
        <f t="shared" si="47"/>
        <v>527</v>
      </c>
    </row>
    <row r="444" spans="1:9" x14ac:dyDescent="0.25">
      <c r="A444" s="9" t="s">
        <v>2015</v>
      </c>
      <c r="B444" s="9" t="s">
        <v>1511</v>
      </c>
      <c r="C444" s="13">
        <v>127</v>
      </c>
      <c r="D444" s="14">
        <v>-26196.79</v>
      </c>
      <c r="E444" s="9" t="s">
        <v>1030</v>
      </c>
      <c r="F444" s="16">
        <v>0</v>
      </c>
      <c r="H444" s="32">
        <f t="shared" si="46"/>
        <v>0</v>
      </c>
      <c r="I444" s="32">
        <f t="shared" si="47"/>
        <v>127</v>
      </c>
    </row>
    <row r="445" spans="1:9" x14ac:dyDescent="0.25">
      <c r="A445" s="9" t="s">
        <v>2016</v>
      </c>
      <c r="B445" s="9" t="s">
        <v>1512</v>
      </c>
      <c r="C445" s="13">
        <v>464</v>
      </c>
      <c r="D445" s="14">
        <v>-287192.70999999996</v>
      </c>
      <c r="E445" s="9" t="s">
        <v>1031</v>
      </c>
      <c r="F445" s="16">
        <v>0.5</v>
      </c>
      <c r="G445" s="9">
        <v>50</v>
      </c>
      <c r="H445" s="32">
        <f t="shared" si="46"/>
        <v>232</v>
      </c>
      <c r="I445" s="32">
        <f t="shared" si="47"/>
        <v>232</v>
      </c>
    </row>
    <row r="446" spans="1:9" x14ac:dyDescent="0.25">
      <c r="A446" s="9" t="s">
        <v>2017</v>
      </c>
      <c r="B446" s="9" t="s">
        <v>1513</v>
      </c>
      <c r="C446" s="13">
        <v>60</v>
      </c>
      <c r="D446" s="14">
        <v>-15670.35</v>
      </c>
      <c r="E446" s="9" t="s">
        <v>1031</v>
      </c>
      <c r="F446" s="16">
        <v>0.5</v>
      </c>
      <c r="G446" s="9">
        <v>50</v>
      </c>
      <c r="H446" s="32">
        <f t="shared" si="46"/>
        <v>30</v>
      </c>
      <c r="I446" s="32">
        <f t="shared" si="47"/>
        <v>30</v>
      </c>
    </row>
    <row r="447" spans="1:9" x14ac:dyDescent="0.25">
      <c r="A447" s="9" t="s">
        <v>2018</v>
      </c>
      <c r="B447" s="9" t="s">
        <v>1514</v>
      </c>
      <c r="C447" s="13">
        <v>2689</v>
      </c>
      <c r="D447" s="14">
        <v>-1678594.99</v>
      </c>
      <c r="E447" s="9" t="s">
        <v>1031</v>
      </c>
      <c r="F447" s="16">
        <v>0.5</v>
      </c>
      <c r="G447" s="9">
        <v>50</v>
      </c>
      <c r="H447" s="32">
        <f t="shared" si="46"/>
        <v>1344.5</v>
      </c>
      <c r="I447" s="32">
        <f t="shared" si="47"/>
        <v>1344.5</v>
      </c>
    </row>
    <row r="448" spans="1:9" x14ac:dyDescent="0.25">
      <c r="A448" s="9" t="s">
        <v>2019</v>
      </c>
      <c r="B448" s="9" t="s">
        <v>1515</v>
      </c>
      <c r="C448" s="13">
        <v>43</v>
      </c>
      <c r="D448" s="14">
        <v>-12361.3</v>
      </c>
      <c r="E448" s="9" t="s">
        <v>1031</v>
      </c>
      <c r="F448" s="16">
        <v>0.5</v>
      </c>
      <c r="G448" s="9">
        <v>50</v>
      </c>
      <c r="H448" s="32">
        <f t="shared" si="46"/>
        <v>21.5</v>
      </c>
      <c r="I448" s="32">
        <f t="shared" si="47"/>
        <v>21.5</v>
      </c>
    </row>
    <row r="449" spans="1:9" x14ac:dyDescent="0.25">
      <c r="A449" s="9" t="s">
        <v>2020</v>
      </c>
      <c r="B449" s="9" t="s">
        <v>1516</v>
      </c>
      <c r="C449" s="13">
        <v>84</v>
      </c>
      <c r="D449" s="14">
        <v>-37978.129999999997</v>
      </c>
      <c r="E449" s="9" t="s">
        <v>1031</v>
      </c>
      <c r="F449" s="16">
        <v>0.5</v>
      </c>
      <c r="G449" s="9">
        <v>50</v>
      </c>
      <c r="H449" s="32">
        <f t="shared" si="46"/>
        <v>42</v>
      </c>
      <c r="I449" s="32">
        <f t="shared" si="47"/>
        <v>42</v>
      </c>
    </row>
    <row r="450" spans="1:9" x14ac:dyDescent="0.25">
      <c r="A450" s="9" t="s">
        <v>2021</v>
      </c>
      <c r="B450" s="9" t="s">
        <v>1517</v>
      </c>
      <c r="C450" s="13">
        <v>1865</v>
      </c>
      <c r="D450" s="14">
        <v>-522091.51</v>
      </c>
      <c r="E450" s="9" t="s">
        <v>1031</v>
      </c>
      <c r="F450" s="16">
        <v>0.5</v>
      </c>
      <c r="G450" s="9">
        <v>50</v>
      </c>
      <c r="H450" s="32">
        <f t="shared" si="46"/>
        <v>932.5</v>
      </c>
      <c r="I450" s="32">
        <f t="shared" si="47"/>
        <v>932.5</v>
      </c>
    </row>
    <row r="451" spans="1:9" x14ac:dyDescent="0.25">
      <c r="A451" s="9" t="s">
        <v>2022</v>
      </c>
      <c r="B451" s="9" t="s">
        <v>1518</v>
      </c>
      <c r="C451" s="13">
        <v>2</v>
      </c>
      <c r="D451" s="14">
        <v>-5.0999999999999996</v>
      </c>
      <c r="E451" s="9" t="s">
        <v>1031</v>
      </c>
      <c r="F451" s="16">
        <v>0.8</v>
      </c>
      <c r="G451" s="9">
        <v>80</v>
      </c>
      <c r="H451" s="32">
        <f t="shared" si="46"/>
        <v>1.6</v>
      </c>
      <c r="I451" s="32">
        <f t="shared" si="47"/>
        <v>0.39999999999999991</v>
      </c>
    </row>
    <row r="452" spans="1:9" x14ac:dyDescent="0.25">
      <c r="A452" s="9" t="s">
        <v>2023</v>
      </c>
      <c r="B452" s="9" t="s">
        <v>1519</v>
      </c>
      <c r="C452" s="13">
        <v>1746</v>
      </c>
      <c r="D452" s="14">
        <v>-2242392.9900000002</v>
      </c>
      <c r="E452" s="9" t="str">
        <f t="shared" ref="E452:E472" si="48">E451</f>
        <v>Electronic</v>
      </c>
      <c r="F452" s="16">
        <f t="shared" ref="F452:G472" si="49">F451</f>
        <v>0.8</v>
      </c>
      <c r="G452" s="9">
        <f t="shared" si="49"/>
        <v>80</v>
      </c>
      <c r="H452" s="32">
        <f t="shared" si="46"/>
        <v>1396.8000000000002</v>
      </c>
      <c r="I452" s="32">
        <f t="shared" si="47"/>
        <v>349.19999999999982</v>
      </c>
    </row>
    <row r="453" spans="1:9" x14ac:dyDescent="0.25">
      <c r="A453" s="9" t="s">
        <v>2024</v>
      </c>
      <c r="B453" s="9" t="s">
        <v>1520</v>
      </c>
      <c r="C453" s="13">
        <v>14</v>
      </c>
      <c r="D453" s="14">
        <v>-11592.439999999999</v>
      </c>
      <c r="E453" s="9" t="str">
        <f t="shared" si="48"/>
        <v>Electronic</v>
      </c>
      <c r="F453" s="16">
        <f t="shared" si="49"/>
        <v>0.8</v>
      </c>
      <c r="G453" s="9">
        <f t="shared" si="49"/>
        <v>80</v>
      </c>
      <c r="H453" s="32">
        <f t="shared" si="46"/>
        <v>11.200000000000001</v>
      </c>
      <c r="I453" s="32">
        <f t="shared" si="47"/>
        <v>2.7999999999999989</v>
      </c>
    </row>
    <row r="454" spans="1:9" x14ac:dyDescent="0.25">
      <c r="A454" s="9" t="s">
        <v>2025</v>
      </c>
      <c r="B454" s="9" t="s">
        <v>1521</v>
      </c>
      <c r="C454" s="13">
        <v>272</v>
      </c>
      <c r="D454" s="14">
        <v>-80330.51999999999</v>
      </c>
      <c r="E454" s="9" t="str">
        <f t="shared" si="48"/>
        <v>Electronic</v>
      </c>
      <c r="F454" s="16">
        <f t="shared" si="49"/>
        <v>0.8</v>
      </c>
      <c r="G454" s="9">
        <f t="shared" si="49"/>
        <v>80</v>
      </c>
      <c r="H454" s="32">
        <f t="shared" si="46"/>
        <v>217.60000000000002</v>
      </c>
      <c r="I454" s="32">
        <f t="shared" si="47"/>
        <v>54.399999999999977</v>
      </c>
    </row>
    <row r="455" spans="1:9" x14ac:dyDescent="0.25">
      <c r="A455" s="9" t="s">
        <v>2026</v>
      </c>
      <c r="B455" s="9" t="s">
        <v>1522</v>
      </c>
      <c r="C455" s="13">
        <v>20</v>
      </c>
      <c r="D455" s="14">
        <v>-6773.8799999999992</v>
      </c>
      <c r="E455" s="9" t="str">
        <f t="shared" si="48"/>
        <v>Electronic</v>
      </c>
      <c r="F455" s="16">
        <f t="shared" si="49"/>
        <v>0.8</v>
      </c>
      <c r="G455" s="9">
        <f t="shared" si="49"/>
        <v>80</v>
      </c>
      <c r="H455" s="32">
        <f t="shared" ref="H455:H504" si="50">C455*F455</f>
        <v>16</v>
      </c>
      <c r="I455" s="32">
        <f t="shared" ref="I455:I504" si="51">C455-H455</f>
        <v>4</v>
      </c>
    </row>
    <row r="456" spans="1:9" x14ac:dyDescent="0.25">
      <c r="A456" s="9" t="s">
        <v>2027</v>
      </c>
      <c r="B456" s="9" t="s">
        <v>1523</v>
      </c>
      <c r="C456" s="13">
        <v>9</v>
      </c>
      <c r="D456" s="14">
        <v>3570.3999999999996</v>
      </c>
      <c r="E456" s="9" t="str">
        <f t="shared" si="48"/>
        <v>Electronic</v>
      </c>
      <c r="F456" s="16">
        <f t="shared" si="49"/>
        <v>0.8</v>
      </c>
      <c r="G456" s="9">
        <f t="shared" si="49"/>
        <v>80</v>
      </c>
      <c r="H456" s="32">
        <f t="shared" si="50"/>
        <v>7.2</v>
      </c>
      <c r="I456" s="32">
        <f t="shared" si="51"/>
        <v>1.7999999999999998</v>
      </c>
    </row>
    <row r="457" spans="1:9" x14ac:dyDescent="0.25">
      <c r="A457" s="9" t="s">
        <v>2028</v>
      </c>
      <c r="B457" s="9" t="s">
        <v>1524</v>
      </c>
      <c r="C457" s="13">
        <v>7</v>
      </c>
      <c r="D457" s="14">
        <v>-1439.44</v>
      </c>
      <c r="E457" s="9" t="str">
        <f t="shared" si="48"/>
        <v>Electronic</v>
      </c>
      <c r="F457" s="16">
        <f t="shared" si="49"/>
        <v>0.8</v>
      </c>
      <c r="G457" s="9">
        <f t="shared" si="49"/>
        <v>80</v>
      </c>
      <c r="H457" s="32">
        <f t="shared" si="50"/>
        <v>5.6000000000000005</v>
      </c>
      <c r="I457" s="32">
        <f t="shared" si="51"/>
        <v>1.3999999999999995</v>
      </c>
    </row>
    <row r="458" spans="1:9" x14ac:dyDescent="0.25">
      <c r="A458" s="9" t="s">
        <v>2029</v>
      </c>
      <c r="B458" s="9" t="s">
        <v>1525</v>
      </c>
      <c r="C458" s="13">
        <v>7</v>
      </c>
      <c r="D458" s="14">
        <v>-1994.25</v>
      </c>
      <c r="E458" s="9" t="str">
        <f t="shared" si="48"/>
        <v>Electronic</v>
      </c>
      <c r="F458" s="16">
        <f t="shared" si="49"/>
        <v>0.8</v>
      </c>
      <c r="G458" s="9">
        <f t="shared" si="49"/>
        <v>80</v>
      </c>
      <c r="H458" s="32">
        <f t="shared" si="50"/>
        <v>5.6000000000000005</v>
      </c>
      <c r="I458" s="32">
        <f t="shared" si="51"/>
        <v>1.3999999999999995</v>
      </c>
    </row>
    <row r="459" spans="1:9" x14ac:dyDescent="0.25">
      <c r="A459" s="9" t="s">
        <v>2030</v>
      </c>
      <c r="B459" s="9" t="s">
        <v>1526</v>
      </c>
      <c r="C459" s="13">
        <v>3</v>
      </c>
      <c r="D459" s="14">
        <v>0</v>
      </c>
      <c r="E459" s="9" t="str">
        <f t="shared" si="48"/>
        <v>Electronic</v>
      </c>
      <c r="F459" s="16">
        <f t="shared" si="49"/>
        <v>0.8</v>
      </c>
      <c r="G459" s="9">
        <f t="shared" si="49"/>
        <v>80</v>
      </c>
      <c r="H459" s="32">
        <f t="shared" si="50"/>
        <v>2.4000000000000004</v>
      </c>
      <c r="I459" s="32">
        <f t="shared" si="51"/>
        <v>0.59999999999999964</v>
      </c>
    </row>
    <row r="460" spans="1:9" x14ac:dyDescent="0.25">
      <c r="A460" s="9" t="s">
        <v>2031</v>
      </c>
      <c r="B460" s="9" t="s">
        <v>1527</v>
      </c>
      <c r="C460" s="13">
        <v>47</v>
      </c>
      <c r="D460" s="14">
        <v>-13825.51</v>
      </c>
      <c r="E460" s="9" t="str">
        <f t="shared" si="48"/>
        <v>Electronic</v>
      </c>
      <c r="F460" s="16">
        <f t="shared" si="49"/>
        <v>0.8</v>
      </c>
      <c r="G460" s="9">
        <f t="shared" si="49"/>
        <v>80</v>
      </c>
      <c r="H460" s="32">
        <f t="shared" si="50"/>
        <v>37.6</v>
      </c>
      <c r="I460" s="32">
        <f t="shared" si="51"/>
        <v>9.3999999999999986</v>
      </c>
    </row>
    <row r="461" spans="1:9" x14ac:dyDescent="0.25">
      <c r="A461" s="9" t="s">
        <v>2032</v>
      </c>
      <c r="B461" s="9" t="s">
        <v>1528</v>
      </c>
      <c r="C461" s="13">
        <v>1108</v>
      </c>
      <c r="D461" s="14">
        <v>-1617452.6</v>
      </c>
      <c r="E461" s="9" t="str">
        <f t="shared" si="48"/>
        <v>Electronic</v>
      </c>
      <c r="F461" s="16">
        <f t="shared" si="49"/>
        <v>0.8</v>
      </c>
      <c r="G461" s="9">
        <f t="shared" si="49"/>
        <v>80</v>
      </c>
      <c r="H461" s="32">
        <f t="shared" si="50"/>
        <v>886.40000000000009</v>
      </c>
      <c r="I461" s="32">
        <f t="shared" si="51"/>
        <v>221.59999999999991</v>
      </c>
    </row>
    <row r="462" spans="1:9" x14ac:dyDescent="0.25">
      <c r="A462" s="9" t="s">
        <v>2033</v>
      </c>
      <c r="B462" s="9" t="s">
        <v>1529</v>
      </c>
      <c r="C462" s="13">
        <v>5966</v>
      </c>
      <c r="D462" s="14">
        <v>-3007257.98</v>
      </c>
      <c r="E462" s="9" t="str">
        <f t="shared" si="48"/>
        <v>Electronic</v>
      </c>
      <c r="F462" s="16">
        <f t="shared" si="49"/>
        <v>0.8</v>
      </c>
      <c r="G462" s="9">
        <f t="shared" si="49"/>
        <v>80</v>
      </c>
      <c r="H462" s="32">
        <f t="shared" si="50"/>
        <v>4772.8</v>
      </c>
      <c r="I462" s="32">
        <f t="shared" si="51"/>
        <v>1193.1999999999998</v>
      </c>
    </row>
    <row r="463" spans="1:9" x14ac:dyDescent="0.25">
      <c r="A463" s="9" t="s">
        <v>2034</v>
      </c>
      <c r="B463" s="9" t="s">
        <v>1530</v>
      </c>
      <c r="C463" s="13">
        <v>327</v>
      </c>
      <c r="D463" s="14">
        <v>-245211.58000000002</v>
      </c>
      <c r="E463" s="9" t="str">
        <f t="shared" si="48"/>
        <v>Electronic</v>
      </c>
      <c r="F463" s="16">
        <f t="shared" si="49"/>
        <v>0.8</v>
      </c>
      <c r="G463" s="9">
        <f t="shared" si="49"/>
        <v>80</v>
      </c>
      <c r="H463" s="32">
        <f t="shared" si="50"/>
        <v>261.60000000000002</v>
      </c>
      <c r="I463" s="32">
        <f t="shared" si="51"/>
        <v>65.399999999999977</v>
      </c>
    </row>
    <row r="464" spans="1:9" x14ac:dyDescent="0.25">
      <c r="A464" s="9" t="s">
        <v>2035</v>
      </c>
      <c r="B464" s="9" t="s">
        <v>1531</v>
      </c>
      <c r="C464" s="13">
        <v>2166</v>
      </c>
      <c r="D464" s="14">
        <v>-458272.18</v>
      </c>
      <c r="E464" s="9" t="str">
        <f t="shared" si="48"/>
        <v>Electronic</v>
      </c>
      <c r="F464" s="16">
        <f t="shared" si="49"/>
        <v>0.8</v>
      </c>
      <c r="G464" s="9">
        <f t="shared" si="49"/>
        <v>80</v>
      </c>
      <c r="H464" s="32">
        <f t="shared" si="50"/>
        <v>1732.8000000000002</v>
      </c>
      <c r="I464" s="32">
        <f t="shared" si="51"/>
        <v>433.19999999999982</v>
      </c>
    </row>
    <row r="465" spans="1:9" x14ac:dyDescent="0.25">
      <c r="A465" s="9" t="s">
        <v>2036</v>
      </c>
      <c r="B465" s="9" t="s">
        <v>1532</v>
      </c>
      <c r="C465" s="13">
        <v>22526</v>
      </c>
      <c r="D465" s="14">
        <v>-19581159.380000003</v>
      </c>
      <c r="E465" s="9" t="str">
        <f t="shared" si="48"/>
        <v>Electronic</v>
      </c>
      <c r="F465" s="16">
        <f t="shared" si="49"/>
        <v>0.8</v>
      </c>
      <c r="G465" s="9">
        <f t="shared" si="49"/>
        <v>80</v>
      </c>
      <c r="H465" s="32">
        <f t="shared" si="50"/>
        <v>18020.8</v>
      </c>
      <c r="I465" s="32">
        <f t="shared" si="51"/>
        <v>4505.2000000000007</v>
      </c>
    </row>
    <row r="466" spans="1:9" x14ac:dyDescent="0.25">
      <c r="A466" s="9" t="s">
        <v>2037</v>
      </c>
      <c r="B466" s="9" t="s">
        <v>1533</v>
      </c>
      <c r="C466" s="13">
        <v>1528</v>
      </c>
      <c r="D466" s="14">
        <v>-1506195.0899999999</v>
      </c>
      <c r="E466" s="9" t="str">
        <f t="shared" si="48"/>
        <v>Electronic</v>
      </c>
      <c r="F466" s="16">
        <f t="shared" si="49"/>
        <v>0.8</v>
      </c>
      <c r="G466" s="9">
        <f t="shared" si="49"/>
        <v>80</v>
      </c>
      <c r="H466" s="32">
        <f t="shared" si="50"/>
        <v>1222.4000000000001</v>
      </c>
      <c r="I466" s="32">
        <f t="shared" si="51"/>
        <v>305.59999999999991</v>
      </c>
    </row>
    <row r="467" spans="1:9" x14ac:dyDescent="0.25">
      <c r="A467" s="9" t="s">
        <v>2038</v>
      </c>
      <c r="B467" s="9" t="s">
        <v>1534</v>
      </c>
      <c r="C467" s="13">
        <v>28540</v>
      </c>
      <c r="D467" s="14">
        <v>-21620640.229999997</v>
      </c>
      <c r="E467" s="9" t="str">
        <f t="shared" si="48"/>
        <v>Electronic</v>
      </c>
      <c r="F467" s="16">
        <f t="shared" si="49"/>
        <v>0.8</v>
      </c>
      <c r="G467" s="9">
        <f t="shared" si="49"/>
        <v>80</v>
      </c>
      <c r="H467" s="32">
        <f t="shared" si="50"/>
        <v>22832</v>
      </c>
      <c r="I467" s="32">
        <f t="shared" si="51"/>
        <v>5708</v>
      </c>
    </row>
    <row r="468" spans="1:9" x14ac:dyDescent="0.25">
      <c r="A468" s="9" t="s">
        <v>2039</v>
      </c>
      <c r="B468" s="9" t="s">
        <v>1535</v>
      </c>
      <c r="C468" s="13">
        <v>95</v>
      </c>
      <c r="D468" s="14">
        <v>-56563.78</v>
      </c>
      <c r="E468" s="9" t="str">
        <f t="shared" si="48"/>
        <v>Electronic</v>
      </c>
      <c r="F468" s="16">
        <f t="shared" si="49"/>
        <v>0.8</v>
      </c>
      <c r="G468" s="9">
        <f t="shared" si="49"/>
        <v>80</v>
      </c>
      <c r="H468" s="32">
        <f t="shared" si="50"/>
        <v>76</v>
      </c>
      <c r="I468" s="32">
        <f t="shared" si="51"/>
        <v>19</v>
      </c>
    </row>
    <row r="469" spans="1:9" x14ac:dyDescent="0.25">
      <c r="A469" s="9" t="s">
        <v>2040</v>
      </c>
      <c r="B469" s="9" t="s">
        <v>1536</v>
      </c>
      <c r="C469" s="13">
        <v>1</v>
      </c>
      <c r="D469" s="14">
        <v>-17.5</v>
      </c>
      <c r="E469" s="9" t="str">
        <f t="shared" si="48"/>
        <v>Electronic</v>
      </c>
      <c r="F469" s="16">
        <f t="shared" si="49"/>
        <v>0.8</v>
      </c>
      <c r="G469" s="9">
        <f t="shared" si="49"/>
        <v>80</v>
      </c>
      <c r="H469" s="32">
        <f t="shared" si="50"/>
        <v>0.8</v>
      </c>
      <c r="I469" s="32">
        <f t="shared" si="51"/>
        <v>0.19999999999999996</v>
      </c>
    </row>
    <row r="470" spans="1:9" x14ac:dyDescent="0.25">
      <c r="A470" s="9" t="s">
        <v>2041</v>
      </c>
      <c r="B470" s="9" t="s">
        <v>1537</v>
      </c>
      <c r="C470" s="13">
        <v>336</v>
      </c>
      <c r="D470" s="14">
        <v>-376686.39</v>
      </c>
      <c r="E470" s="9" t="str">
        <f t="shared" si="48"/>
        <v>Electronic</v>
      </c>
      <c r="F470" s="16">
        <f t="shared" si="49"/>
        <v>0.8</v>
      </c>
      <c r="G470" s="9">
        <f t="shared" si="49"/>
        <v>80</v>
      </c>
      <c r="H470" s="32">
        <f t="shared" si="50"/>
        <v>268.8</v>
      </c>
      <c r="I470" s="32">
        <f t="shared" si="51"/>
        <v>67.199999999999989</v>
      </c>
    </row>
    <row r="471" spans="1:9" x14ac:dyDescent="0.25">
      <c r="A471" s="9" t="s">
        <v>2042</v>
      </c>
      <c r="B471" s="9" t="s">
        <v>1538</v>
      </c>
      <c r="C471" s="13">
        <v>11</v>
      </c>
      <c r="D471" s="14">
        <v>-12878.27</v>
      </c>
      <c r="E471" s="9" t="str">
        <f t="shared" si="48"/>
        <v>Electronic</v>
      </c>
      <c r="F471" s="16">
        <f t="shared" si="49"/>
        <v>0.8</v>
      </c>
      <c r="G471" s="9">
        <f t="shared" si="49"/>
        <v>80</v>
      </c>
      <c r="H471" s="32">
        <f t="shared" si="50"/>
        <v>8.8000000000000007</v>
      </c>
      <c r="I471" s="32">
        <f t="shared" si="51"/>
        <v>2.1999999999999993</v>
      </c>
    </row>
    <row r="472" spans="1:9" x14ac:dyDescent="0.25">
      <c r="A472" s="9" t="s">
        <v>2043</v>
      </c>
      <c r="B472" s="9" t="s">
        <v>1539</v>
      </c>
      <c r="C472" s="13">
        <v>371</v>
      </c>
      <c r="D472" s="14">
        <v>-247489.82</v>
      </c>
      <c r="E472" s="9" t="str">
        <f t="shared" si="48"/>
        <v>Electronic</v>
      </c>
      <c r="F472" s="16">
        <f t="shared" si="49"/>
        <v>0.8</v>
      </c>
      <c r="G472" s="9">
        <f t="shared" si="49"/>
        <v>80</v>
      </c>
      <c r="H472" s="32">
        <f t="shared" si="50"/>
        <v>296.8</v>
      </c>
      <c r="I472" s="32">
        <f t="shared" si="51"/>
        <v>74.199999999999989</v>
      </c>
    </row>
    <row r="473" spans="1:9" x14ac:dyDescent="0.25">
      <c r="A473" s="9" t="s">
        <v>2044</v>
      </c>
      <c r="B473" s="9" t="s">
        <v>1540</v>
      </c>
      <c r="C473" s="13">
        <v>740</v>
      </c>
      <c r="D473" s="14">
        <v>-865946.07000000007</v>
      </c>
      <c r="E473" s="9" t="s">
        <v>1030</v>
      </c>
      <c r="F473" s="16">
        <v>0</v>
      </c>
      <c r="G473" s="9">
        <v>0</v>
      </c>
      <c r="H473" s="32">
        <f t="shared" si="50"/>
        <v>0</v>
      </c>
      <c r="I473" s="32">
        <f t="shared" si="51"/>
        <v>740</v>
      </c>
    </row>
    <row r="474" spans="1:9" x14ac:dyDescent="0.25">
      <c r="A474" s="9" t="s">
        <v>2045</v>
      </c>
      <c r="B474" s="9" t="s">
        <v>1541</v>
      </c>
      <c r="C474" s="13">
        <v>607</v>
      </c>
      <c r="D474" s="14">
        <v>-1732344.22</v>
      </c>
      <c r="E474" s="9" t="s">
        <v>1030</v>
      </c>
      <c r="F474" s="16">
        <v>0</v>
      </c>
      <c r="G474" s="9">
        <v>0</v>
      </c>
      <c r="H474" s="32">
        <f t="shared" si="50"/>
        <v>0</v>
      </c>
      <c r="I474" s="32">
        <f t="shared" si="51"/>
        <v>607</v>
      </c>
    </row>
    <row r="475" spans="1:9" x14ac:dyDescent="0.25">
      <c r="A475" s="9" t="s">
        <v>2046</v>
      </c>
      <c r="B475" s="9" t="s">
        <v>1542</v>
      </c>
      <c r="C475" s="13">
        <v>126</v>
      </c>
      <c r="D475" s="14">
        <v>-138437.09</v>
      </c>
      <c r="E475" s="9" t="s">
        <v>1030</v>
      </c>
      <c r="F475" s="16">
        <v>0</v>
      </c>
      <c r="H475" s="32">
        <f t="shared" si="50"/>
        <v>0</v>
      </c>
      <c r="I475" s="32">
        <f t="shared" si="51"/>
        <v>126</v>
      </c>
    </row>
    <row r="476" spans="1:9" x14ac:dyDescent="0.25">
      <c r="A476" s="9" t="s">
        <v>2047</v>
      </c>
      <c r="B476" s="9" t="s">
        <v>1543</v>
      </c>
      <c r="C476" s="13">
        <v>13</v>
      </c>
      <c r="D476" s="14">
        <v>-3010.54</v>
      </c>
      <c r="E476" s="9" t="s">
        <v>1030</v>
      </c>
      <c r="F476" s="16">
        <v>0</v>
      </c>
      <c r="G476" s="9">
        <v>0</v>
      </c>
      <c r="H476" s="32">
        <f t="shared" si="50"/>
        <v>0</v>
      </c>
      <c r="I476" s="32">
        <f t="shared" si="51"/>
        <v>13</v>
      </c>
    </row>
    <row r="477" spans="1:9" x14ac:dyDescent="0.25">
      <c r="A477" s="9" t="s">
        <v>2048</v>
      </c>
      <c r="B477" s="9" t="s">
        <v>1544</v>
      </c>
      <c r="C477" s="13">
        <v>145</v>
      </c>
      <c r="D477" s="14">
        <v>-22671.8</v>
      </c>
      <c r="E477" s="9" t="s">
        <v>1030</v>
      </c>
      <c r="F477" s="16">
        <v>0</v>
      </c>
      <c r="H477" s="32">
        <f t="shared" si="50"/>
        <v>0</v>
      </c>
      <c r="I477" s="32">
        <f t="shared" si="51"/>
        <v>145</v>
      </c>
    </row>
    <row r="478" spans="1:9" x14ac:dyDescent="0.25">
      <c r="A478" s="9" t="s">
        <v>2049</v>
      </c>
      <c r="B478" s="9" t="s">
        <v>1545</v>
      </c>
      <c r="C478" s="13">
        <v>2</v>
      </c>
      <c r="D478" s="14">
        <v>-34.450000000000003</v>
      </c>
      <c r="E478" s="9" t="s">
        <v>1030</v>
      </c>
      <c r="F478" s="16">
        <v>0</v>
      </c>
      <c r="H478" s="32">
        <f t="shared" si="50"/>
        <v>0</v>
      </c>
      <c r="I478" s="32">
        <f t="shared" si="51"/>
        <v>2</v>
      </c>
    </row>
    <row r="479" spans="1:9" x14ac:dyDescent="0.25">
      <c r="A479" s="9" t="s">
        <v>2050</v>
      </c>
      <c r="B479" s="9" t="s">
        <v>1546</v>
      </c>
      <c r="C479" s="13">
        <v>86</v>
      </c>
      <c r="D479" s="14">
        <v>-130389.69</v>
      </c>
      <c r="E479" s="9" t="s">
        <v>1031</v>
      </c>
      <c r="F479" s="16">
        <v>0.5</v>
      </c>
      <c r="G479" s="9">
        <v>50</v>
      </c>
      <c r="H479" s="32">
        <f t="shared" si="50"/>
        <v>43</v>
      </c>
      <c r="I479" s="32">
        <f t="shared" si="51"/>
        <v>43</v>
      </c>
    </row>
    <row r="480" spans="1:9" x14ac:dyDescent="0.25">
      <c r="A480" s="9" t="s">
        <v>2051</v>
      </c>
      <c r="B480" s="9" t="s">
        <v>1547</v>
      </c>
      <c r="C480" s="13">
        <v>18</v>
      </c>
      <c r="D480" s="14">
        <v>-123048.82</v>
      </c>
      <c r="E480" s="9" t="s">
        <v>1031</v>
      </c>
      <c r="F480" s="16">
        <v>0.5</v>
      </c>
      <c r="G480" s="9">
        <v>50</v>
      </c>
      <c r="H480" s="32">
        <f t="shared" si="50"/>
        <v>9</v>
      </c>
      <c r="I480" s="32">
        <f t="shared" si="51"/>
        <v>9</v>
      </c>
    </row>
    <row r="481" spans="1:9" x14ac:dyDescent="0.25">
      <c r="A481" s="9" t="s">
        <v>2052</v>
      </c>
      <c r="B481" s="9" t="s">
        <v>1548</v>
      </c>
      <c r="C481" s="13">
        <v>535</v>
      </c>
      <c r="D481" s="14">
        <v>-877847.27</v>
      </c>
      <c r="E481" s="9" t="s">
        <v>1031</v>
      </c>
      <c r="F481" s="16">
        <v>0.5</v>
      </c>
      <c r="G481" s="9">
        <v>50</v>
      </c>
      <c r="H481" s="32">
        <f t="shared" si="50"/>
        <v>267.5</v>
      </c>
      <c r="I481" s="32">
        <f t="shared" si="51"/>
        <v>267.5</v>
      </c>
    </row>
    <row r="482" spans="1:9" x14ac:dyDescent="0.25">
      <c r="A482" s="9" t="s">
        <v>2053</v>
      </c>
      <c r="B482" s="9" t="s">
        <v>1549</v>
      </c>
      <c r="C482" s="13">
        <v>6</v>
      </c>
      <c r="D482" s="14">
        <v>-5816.77</v>
      </c>
      <c r="E482" s="9" t="s">
        <v>1031</v>
      </c>
      <c r="F482" s="16">
        <v>0.5</v>
      </c>
      <c r="G482" s="9">
        <v>50</v>
      </c>
      <c r="H482" s="32">
        <f t="shared" si="50"/>
        <v>3</v>
      </c>
      <c r="I482" s="32">
        <f t="shared" si="51"/>
        <v>3</v>
      </c>
    </row>
    <row r="483" spans="1:9" x14ac:dyDescent="0.25">
      <c r="A483" s="9" t="s">
        <v>2054</v>
      </c>
      <c r="B483" s="9" t="s">
        <v>1550</v>
      </c>
      <c r="C483" s="13">
        <v>480</v>
      </c>
      <c r="D483" s="14">
        <v>-584329.47</v>
      </c>
      <c r="E483" s="9" t="s">
        <v>1031</v>
      </c>
      <c r="F483" s="16">
        <v>0.5</v>
      </c>
      <c r="G483" s="9">
        <v>50</v>
      </c>
      <c r="H483" s="32">
        <f t="shared" si="50"/>
        <v>240</v>
      </c>
      <c r="I483" s="32">
        <f t="shared" si="51"/>
        <v>240</v>
      </c>
    </row>
    <row r="484" spans="1:9" x14ac:dyDescent="0.25">
      <c r="A484" s="9" t="s">
        <v>2055</v>
      </c>
      <c r="B484" s="9" t="s">
        <v>1551</v>
      </c>
      <c r="C484" s="13">
        <v>21</v>
      </c>
      <c r="D484" s="14">
        <v>-89601.26999999999</v>
      </c>
      <c r="E484" s="9" t="s">
        <v>1031</v>
      </c>
      <c r="F484" s="16">
        <v>0.5</v>
      </c>
      <c r="G484" s="9">
        <v>50</v>
      </c>
      <c r="H484" s="32">
        <f t="shared" si="50"/>
        <v>10.5</v>
      </c>
      <c r="I484" s="32">
        <f t="shared" si="51"/>
        <v>10.5</v>
      </c>
    </row>
    <row r="485" spans="1:9" x14ac:dyDescent="0.25">
      <c r="A485" s="9" t="s">
        <v>2056</v>
      </c>
      <c r="B485" s="9" t="s">
        <v>1552</v>
      </c>
      <c r="C485" s="13">
        <v>7125</v>
      </c>
      <c r="D485" s="14">
        <v>-12683132.77</v>
      </c>
      <c r="E485" s="9" t="s">
        <v>1031</v>
      </c>
      <c r="F485" s="16">
        <v>0.5</v>
      </c>
      <c r="G485" s="9">
        <v>50</v>
      </c>
      <c r="H485" s="32">
        <f t="shared" si="50"/>
        <v>3562.5</v>
      </c>
      <c r="I485" s="32">
        <f t="shared" si="51"/>
        <v>3562.5</v>
      </c>
    </row>
    <row r="486" spans="1:9" x14ac:dyDescent="0.25">
      <c r="A486" s="9" t="s">
        <v>2057</v>
      </c>
      <c r="B486" s="9" t="s">
        <v>1553</v>
      </c>
      <c r="C486" s="13">
        <v>7</v>
      </c>
      <c r="D486" s="14">
        <v>-4687.3500000000004</v>
      </c>
      <c r="E486" s="9" t="s">
        <v>1031</v>
      </c>
      <c r="F486" s="16">
        <v>0.5</v>
      </c>
      <c r="G486" s="9">
        <v>50</v>
      </c>
      <c r="H486" s="32">
        <f t="shared" si="50"/>
        <v>3.5</v>
      </c>
      <c r="I486" s="32">
        <f t="shared" si="51"/>
        <v>3.5</v>
      </c>
    </row>
    <row r="487" spans="1:9" x14ac:dyDescent="0.25">
      <c r="A487" s="9" t="s">
        <v>2058</v>
      </c>
      <c r="B487" s="9" t="s">
        <v>1554</v>
      </c>
      <c r="C487" s="13">
        <v>740</v>
      </c>
      <c r="D487" s="14">
        <v>-711948.86</v>
      </c>
      <c r="E487" s="9" t="s">
        <v>1031</v>
      </c>
      <c r="F487" s="16">
        <v>0.5</v>
      </c>
      <c r="G487" s="9">
        <v>50</v>
      </c>
      <c r="H487" s="32">
        <f t="shared" si="50"/>
        <v>370</v>
      </c>
      <c r="I487" s="32">
        <f t="shared" si="51"/>
        <v>370</v>
      </c>
    </row>
    <row r="488" spans="1:9" x14ac:dyDescent="0.25">
      <c r="A488" s="9" t="s">
        <v>2059</v>
      </c>
      <c r="B488" s="9" t="s">
        <v>1555</v>
      </c>
      <c r="C488" s="13">
        <v>36</v>
      </c>
      <c r="D488" s="14">
        <v>-45470.17</v>
      </c>
      <c r="E488" s="9" t="s">
        <v>1031</v>
      </c>
      <c r="F488" s="16">
        <v>0.5</v>
      </c>
      <c r="G488" s="9">
        <v>50</v>
      </c>
      <c r="H488" s="32">
        <f t="shared" si="50"/>
        <v>18</v>
      </c>
      <c r="I488" s="32">
        <f t="shared" si="51"/>
        <v>18</v>
      </c>
    </row>
    <row r="489" spans="1:9" x14ac:dyDescent="0.25">
      <c r="A489" s="9" t="s">
        <v>2060</v>
      </c>
      <c r="B489" s="9" t="s">
        <v>1556</v>
      </c>
      <c r="C489" s="13">
        <v>24</v>
      </c>
      <c r="D489" s="14">
        <v>-20334.809999999998</v>
      </c>
      <c r="E489" s="9" t="s">
        <v>1031</v>
      </c>
      <c r="F489" s="16">
        <v>0.5</v>
      </c>
      <c r="G489" s="9">
        <v>50</v>
      </c>
      <c r="H489" s="32">
        <f t="shared" si="50"/>
        <v>12</v>
      </c>
      <c r="I489" s="32">
        <f t="shared" si="51"/>
        <v>12</v>
      </c>
    </row>
    <row r="490" spans="1:9" x14ac:dyDescent="0.25">
      <c r="A490" s="9" t="s">
        <v>2061</v>
      </c>
      <c r="B490" s="9" t="s">
        <v>1557</v>
      </c>
      <c r="C490" s="13">
        <v>42</v>
      </c>
      <c r="D490" s="14">
        <v>-84843.040000000008</v>
      </c>
      <c r="E490" s="9" t="s">
        <v>1031</v>
      </c>
      <c r="F490" s="16">
        <v>0.5</v>
      </c>
      <c r="G490" s="9">
        <v>50</v>
      </c>
      <c r="H490" s="32">
        <f t="shared" si="50"/>
        <v>21</v>
      </c>
      <c r="I490" s="32">
        <f t="shared" si="51"/>
        <v>21</v>
      </c>
    </row>
    <row r="491" spans="1:9" x14ac:dyDescent="0.25">
      <c r="A491" s="9" t="s">
        <v>2062</v>
      </c>
      <c r="B491" s="9" t="s">
        <v>1558</v>
      </c>
      <c r="C491" s="13">
        <v>566</v>
      </c>
      <c r="D491" s="14">
        <v>-658960.5</v>
      </c>
      <c r="E491" s="9" t="s">
        <v>1030</v>
      </c>
      <c r="F491" s="16">
        <v>0</v>
      </c>
      <c r="G491" s="9">
        <v>0</v>
      </c>
      <c r="H491" s="32">
        <f t="shared" si="50"/>
        <v>0</v>
      </c>
      <c r="I491" s="32">
        <f t="shared" si="51"/>
        <v>566</v>
      </c>
    </row>
    <row r="492" spans="1:9" x14ac:dyDescent="0.25">
      <c r="A492" s="9" t="s">
        <v>2063</v>
      </c>
      <c r="B492" s="9" t="s">
        <v>1559</v>
      </c>
      <c r="C492" s="13">
        <v>304</v>
      </c>
      <c r="D492" s="14">
        <v>-621824.62</v>
      </c>
      <c r="E492" s="9" t="s">
        <v>1030</v>
      </c>
      <c r="F492" s="16">
        <v>0</v>
      </c>
      <c r="G492" s="9">
        <v>0</v>
      </c>
      <c r="H492" s="32">
        <f t="shared" si="50"/>
        <v>0</v>
      </c>
      <c r="I492" s="32">
        <f t="shared" si="51"/>
        <v>304</v>
      </c>
    </row>
    <row r="493" spans="1:9" x14ac:dyDescent="0.25">
      <c r="A493" s="9" t="s">
        <v>2064</v>
      </c>
      <c r="B493" s="9" t="s">
        <v>1560</v>
      </c>
      <c r="C493" s="13">
        <v>40</v>
      </c>
      <c r="D493" s="14">
        <v>-211411.35</v>
      </c>
      <c r="E493" s="9" t="s">
        <v>1031</v>
      </c>
      <c r="F493" s="16">
        <v>0.5</v>
      </c>
      <c r="G493" s="9">
        <v>50</v>
      </c>
      <c r="H493" s="32">
        <f t="shared" si="50"/>
        <v>20</v>
      </c>
      <c r="I493" s="32">
        <f t="shared" si="51"/>
        <v>20</v>
      </c>
    </row>
    <row r="494" spans="1:9" x14ac:dyDescent="0.25">
      <c r="A494" s="9" t="s">
        <v>2065</v>
      </c>
      <c r="B494" s="9" t="s">
        <v>1561</v>
      </c>
      <c r="C494" s="13">
        <v>3392</v>
      </c>
      <c r="D494" s="14">
        <v>-3121110.48</v>
      </c>
      <c r="E494" s="9" t="s">
        <v>1031</v>
      </c>
      <c r="F494" s="16">
        <v>0.5</v>
      </c>
      <c r="G494" s="9">
        <v>50</v>
      </c>
      <c r="H494" s="32">
        <f t="shared" si="50"/>
        <v>1696</v>
      </c>
      <c r="I494" s="32">
        <f t="shared" si="51"/>
        <v>1696</v>
      </c>
    </row>
    <row r="495" spans="1:9" x14ac:dyDescent="0.25">
      <c r="A495" s="9" t="s">
        <v>2066</v>
      </c>
      <c r="B495" s="9" t="s">
        <v>1562</v>
      </c>
      <c r="C495" s="13">
        <v>10</v>
      </c>
      <c r="D495" s="14">
        <v>-7811.34</v>
      </c>
      <c r="E495" s="9" t="s">
        <v>1030</v>
      </c>
      <c r="F495" s="16">
        <v>0</v>
      </c>
      <c r="H495" s="32">
        <f t="shared" si="50"/>
        <v>0</v>
      </c>
      <c r="I495" s="32">
        <f t="shared" si="51"/>
        <v>10</v>
      </c>
    </row>
    <row r="496" spans="1:9" x14ac:dyDescent="0.25">
      <c r="A496" s="9" t="s">
        <v>2067</v>
      </c>
      <c r="B496" s="9" t="s">
        <v>1563</v>
      </c>
      <c r="C496" s="13">
        <v>187</v>
      </c>
      <c r="D496" s="14">
        <v>-280058.44</v>
      </c>
      <c r="E496" s="9" t="s">
        <v>1030</v>
      </c>
      <c r="F496" s="16">
        <v>0</v>
      </c>
      <c r="G496" s="9">
        <v>0</v>
      </c>
      <c r="H496" s="32">
        <f t="shared" si="50"/>
        <v>0</v>
      </c>
      <c r="I496" s="32">
        <f t="shared" si="51"/>
        <v>187</v>
      </c>
    </row>
    <row r="497" spans="1:11" x14ac:dyDescent="0.25">
      <c r="A497" s="9" t="s">
        <v>2068</v>
      </c>
      <c r="B497" s="9" t="s">
        <v>1564</v>
      </c>
      <c r="C497" s="13">
        <v>61</v>
      </c>
      <c r="D497" s="14">
        <v>-139084.26999999999</v>
      </c>
      <c r="E497" s="9" t="s">
        <v>1031</v>
      </c>
      <c r="F497" s="16">
        <v>0.5</v>
      </c>
      <c r="G497" s="9">
        <v>50</v>
      </c>
      <c r="H497" s="32">
        <f t="shared" si="50"/>
        <v>30.5</v>
      </c>
      <c r="I497" s="32">
        <f t="shared" si="51"/>
        <v>30.5</v>
      </c>
    </row>
    <row r="498" spans="1:11" x14ac:dyDescent="0.25">
      <c r="A498" s="9" t="s">
        <v>2069</v>
      </c>
      <c r="B498" s="9" t="s">
        <v>1565</v>
      </c>
      <c r="C498" s="13">
        <v>2</v>
      </c>
      <c r="D498" s="14">
        <v>-130</v>
      </c>
      <c r="E498" s="9" t="s">
        <v>1030</v>
      </c>
      <c r="F498" s="16">
        <v>0</v>
      </c>
      <c r="H498" s="32">
        <f t="shared" si="50"/>
        <v>0</v>
      </c>
      <c r="I498" s="32">
        <f t="shared" si="51"/>
        <v>2</v>
      </c>
    </row>
    <row r="499" spans="1:11" x14ac:dyDescent="0.25">
      <c r="A499" s="9" t="s">
        <v>2070</v>
      </c>
      <c r="B499" s="9" t="s">
        <v>1566</v>
      </c>
      <c r="C499" s="13">
        <v>349</v>
      </c>
      <c r="D499" s="14">
        <v>-85095.049999999988</v>
      </c>
      <c r="E499" s="9" t="s">
        <v>1030</v>
      </c>
      <c r="F499" s="16">
        <v>0</v>
      </c>
      <c r="G499" s="9">
        <v>0</v>
      </c>
      <c r="H499" s="32">
        <f t="shared" si="50"/>
        <v>0</v>
      </c>
      <c r="I499" s="32">
        <f t="shared" si="51"/>
        <v>349</v>
      </c>
    </row>
    <row r="500" spans="1:11" x14ac:dyDescent="0.25">
      <c r="A500" s="9" t="s">
        <v>2071</v>
      </c>
      <c r="B500" s="9" t="s">
        <v>1567</v>
      </c>
      <c r="C500" s="13">
        <v>6658</v>
      </c>
      <c r="D500" s="14">
        <v>-510250.37</v>
      </c>
      <c r="E500" s="9" t="s">
        <v>1030</v>
      </c>
      <c r="F500" s="16">
        <v>0</v>
      </c>
      <c r="G500" s="9">
        <v>0</v>
      </c>
      <c r="H500" s="32">
        <f t="shared" si="50"/>
        <v>0</v>
      </c>
      <c r="I500" s="32">
        <f t="shared" si="51"/>
        <v>6658</v>
      </c>
    </row>
    <row r="501" spans="1:11" x14ac:dyDescent="0.25">
      <c r="A501" s="9" t="s">
        <v>2072</v>
      </c>
      <c r="B501" s="9" t="s">
        <v>1568</v>
      </c>
      <c r="C501" s="13">
        <v>13557</v>
      </c>
      <c r="D501" s="14">
        <v>-2629423.9</v>
      </c>
      <c r="E501" s="9" t="s">
        <v>1030</v>
      </c>
      <c r="F501" s="16">
        <v>0</v>
      </c>
      <c r="G501" s="9">
        <v>0</v>
      </c>
      <c r="H501" s="32">
        <f t="shared" si="50"/>
        <v>0</v>
      </c>
      <c r="I501" s="32">
        <f t="shared" si="51"/>
        <v>13557</v>
      </c>
    </row>
    <row r="502" spans="1:11" x14ac:dyDescent="0.25">
      <c r="A502" s="9" t="s">
        <v>2073</v>
      </c>
      <c r="B502" s="9" t="s">
        <v>1569</v>
      </c>
      <c r="C502" s="13">
        <v>1182</v>
      </c>
      <c r="D502" s="14">
        <v>-308966.42</v>
      </c>
      <c r="E502" s="9" t="s">
        <v>1030</v>
      </c>
      <c r="F502" s="16">
        <v>0</v>
      </c>
      <c r="G502" s="9">
        <v>0</v>
      </c>
      <c r="H502" s="32">
        <f t="shared" si="50"/>
        <v>0</v>
      </c>
      <c r="I502" s="32">
        <f t="shared" si="51"/>
        <v>1182</v>
      </c>
    </row>
    <row r="503" spans="1:11" x14ac:dyDescent="0.25">
      <c r="A503" s="9" t="s">
        <v>2074</v>
      </c>
      <c r="B503" s="9" t="s">
        <v>1570</v>
      </c>
      <c r="C503" s="13">
        <v>6530</v>
      </c>
      <c r="D503" s="14">
        <v>-1059958.69</v>
      </c>
      <c r="E503" s="9" t="s">
        <v>1030</v>
      </c>
      <c r="F503" s="16">
        <v>0</v>
      </c>
      <c r="G503" s="9">
        <v>0</v>
      </c>
      <c r="H503" s="32">
        <f t="shared" si="50"/>
        <v>0</v>
      </c>
      <c r="I503" s="32">
        <f t="shared" si="51"/>
        <v>6530</v>
      </c>
    </row>
    <row r="504" spans="1:11" x14ac:dyDescent="0.25">
      <c r="A504" s="9" t="s">
        <v>2075</v>
      </c>
      <c r="B504" s="9" t="s">
        <v>1571</v>
      </c>
      <c r="C504" s="13">
        <v>11267</v>
      </c>
      <c r="D504" s="14">
        <v>-1888122</v>
      </c>
      <c r="E504" s="9" t="s">
        <v>1030</v>
      </c>
      <c r="F504" s="16">
        <v>0</v>
      </c>
      <c r="G504" s="9">
        <v>0</v>
      </c>
      <c r="H504" s="32">
        <f t="shared" si="50"/>
        <v>0</v>
      </c>
      <c r="I504" s="32">
        <f t="shared" si="51"/>
        <v>11267</v>
      </c>
    </row>
    <row r="505" spans="1:11" x14ac:dyDescent="0.25">
      <c r="E505" s="33"/>
      <c r="F505" s="34"/>
      <c r="G505" s="33"/>
      <c r="H505" s="35"/>
      <c r="I505" s="35"/>
      <c r="J505" s="33"/>
      <c r="K505" s="33"/>
    </row>
    <row r="506" spans="1:11" ht="30" x14ac:dyDescent="0.25">
      <c r="B506" s="49" t="s">
        <v>1572</v>
      </c>
      <c r="C506" s="36">
        <f>SUM(C6:C504)</f>
        <v>1162402</v>
      </c>
      <c r="D506" s="37">
        <f>SUM(D6:D504)</f>
        <v>-1632119110.6899996</v>
      </c>
      <c r="H506" s="32">
        <f>SUM(H6:H505)</f>
        <v>639631.76000000036</v>
      </c>
      <c r="I506" s="32">
        <f>SUM(I6:I505)</f>
        <v>522770.24000000011</v>
      </c>
    </row>
    <row r="507" spans="1:11" x14ac:dyDescent="0.25">
      <c r="H507" s="16">
        <f>H506/C506</f>
        <v>0.55026725693864975</v>
      </c>
      <c r="I507" s="16">
        <f>I506/C506</f>
        <v>0.44973274306135064</v>
      </c>
    </row>
    <row r="509" spans="1:11" x14ac:dyDescent="0.25">
      <c r="A509" s="59" t="s">
        <v>2114</v>
      </c>
    </row>
  </sheetData>
  <autoFilter ref="A5:D504"/>
  <sortState ref="A8:D508">
    <sortCondition ref="A8:A508"/>
  </sortState>
  <hyperlinks>
    <hyperlink ref="A509" r:id="rId1"/>
  </hyperlinks>
  <pageMargins left="0.7" right="0.7" top="0.75" bottom="0.75" header="0.3" footer="0.3"/>
  <pageSetup orientation="landscape" horizontalDpi="4294967293" verticalDpi="4294967293" r:id="rId2"/>
  <headerFooter>
    <oddHeader>&amp;F</oddHeader>
    <oddFooter>&amp;CPayment only, Need to estimate the percentage of Manual vs. Electronic posting transactions</oddFooter>
  </headerFooter>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1278"/>
  <sheetViews>
    <sheetView topLeftCell="A367" workbookViewId="0">
      <selection activeCell="C400" sqref="C400"/>
    </sheetView>
  </sheetViews>
  <sheetFormatPr defaultRowHeight="15" x14ac:dyDescent="0.25"/>
  <cols>
    <col min="1" max="1" width="26.85546875" bestFit="1" customWidth="1"/>
    <col min="2" max="2" width="38" customWidth="1"/>
    <col min="3" max="4" width="15" style="3" customWidth="1"/>
    <col min="5" max="5" width="15.85546875" customWidth="1"/>
    <col min="6" max="6" width="10.85546875" customWidth="1"/>
  </cols>
  <sheetData>
    <row r="1" spans="1:6" x14ac:dyDescent="0.25">
      <c r="A1" s="1" t="s">
        <v>0</v>
      </c>
      <c r="E1" s="2"/>
      <c r="F1" s="2"/>
    </row>
    <row r="2" spans="1:6" x14ac:dyDescent="0.25">
      <c r="A2" s="1" t="s">
        <v>960</v>
      </c>
      <c r="E2" s="2"/>
      <c r="F2" s="2"/>
    </row>
    <row r="3" spans="1:6" x14ac:dyDescent="0.25">
      <c r="E3" s="2"/>
      <c r="F3" s="2"/>
    </row>
    <row r="4" spans="1:6" x14ac:dyDescent="0.25">
      <c r="A4" s="4" t="s">
        <v>1</v>
      </c>
      <c r="B4" s="4" t="s">
        <v>2</v>
      </c>
      <c r="C4" s="5" t="s">
        <v>3</v>
      </c>
      <c r="D4" s="5" t="s">
        <v>4</v>
      </c>
      <c r="E4" s="8" t="s">
        <v>5</v>
      </c>
      <c r="F4" s="8" t="s">
        <v>6</v>
      </c>
    </row>
    <row r="5" spans="1:6" x14ac:dyDescent="0.25">
      <c r="A5" t="s">
        <v>8</v>
      </c>
      <c r="B5" t="s">
        <v>9</v>
      </c>
      <c r="C5" s="3">
        <v>670</v>
      </c>
      <c r="D5" s="3">
        <v>-173015.79</v>
      </c>
    </row>
    <row r="6" spans="1:6" x14ac:dyDescent="0.25">
      <c r="A6" t="s">
        <v>10</v>
      </c>
      <c r="B6" t="s">
        <v>11</v>
      </c>
      <c r="C6" s="3">
        <v>31</v>
      </c>
      <c r="D6" s="3">
        <v>-6417.56</v>
      </c>
    </row>
    <row r="7" spans="1:6" x14ac:dyDescent="0.25">
      <c r="A7" t="s">
        <v>12</v>
      </c>
      <c r="B7" t="s">
        <v>13</v>
      </c>
      <c r="C7" s="3">
        <v>3</v>
      </c>
      <c r="D7" s="3">
        <v>-221.24</v>
      </c>
    </row>
    <row r="8" spans="1:6" x14ac:dyDescent="0.25">
      <c r="A8" t="s">
        <v>14</v>
      </c>
      <c r="B8" t="s">
        <v>15</v>
      </c>
      <c r="C8" s="3">
        <v>1</v>
      </c>
      <c r="D8" s="3">
        <v>-126.31</v>
      </c>
    </row>
    <row r="9" spans="1:6" x14ac:dyDescent="0.25">
      <c r="A9" t="s">
        <v>16</v>
      </c>
      <c r="B9" t="s">
        <v>17</v>
      </c>
      <c r="C9" s="3">
        <v>8</v>
      </c>
      <c r="D9" s="3">
        <v>-13557.63</v>
      </c>
    </row>
    <row r="10" spans="1:6" x14ac:dyDescent="0.25">
      <c r="A10" t="s">
        <v>18</v>
      </c>
      <c r="B10" t="s">
        <v>19</v>
      </c>
      <c r="C10" s="3">
        <v>1370</v>
      </c>
      <c r="D10" s="3">
        <v>-3462161.28</v>
      </c>
    </row>
    <row r="11" spans="1:6" x14ac:dyDescent="0.25">
      <c r="A11" t="s">
        <v>20</v>
      </c>
      <c r="B11" t="s">
        <v>21</v>
      </c>
      <c r="C11" s="3">
        <v>9</v>
      </c>
      <c r="D11" s="3">
        <v>-661.08</v>
      </c>
    </row>
    <row r="12" spans="1:6" x14ac:dyDescent="0.25">
      <c r="A12" t="s">
        <v>22</v>
      </c>
      <c r="B12" t="s">
        <v>23</v>
      </c>
      <c r="C12" s="3">
        <v>347</v>
      </c>
      <c r="D12" s="3">
        <v>-80495.899999999994</v>
      </c>
    </row>
    <row r="13" spans="1:6" x14ac:dyDescent="0.25">
      <c r="A13" t="s">
        <v>24</v>
      </c>
      <c r="B13" t="s">
        <v>25</v>
      </c>
      <c r="C13" s="3">
        <v>47</v>
      </c>
      <c r="D13" s="3">
        <v>-108387.22</v>
      </c>
    </row>
    <row r="14" spans="1:6" x14ac:dyDescent="0.25">
      <c r="A14" t="s">
        <v>26</v>
      </c>
      <c r="B14" t="s">
        <v>27</v>
      </c>
      <c r="C14" s="3">
        <v>250</v>
      </c>
      <c r="D14" s="3">
        <v>-576067.96</v>
      </c>
    </row>
    <row r="15" spans="1:6" x14ac:dyDescent="0.25">
      <c r="A15" t="s">
        <v>28</v>
      </c>
      <c r="B15" t="s">
        <v>29</v>
      </c>
      <c r="C15" s="3">
        <v>3</v>
      </c>
      <c r="D15" s="3">
        <v>-17104.73</v>
      </c>
    </row>
    <row r="16" spans="1:6" x14ac:dyDescent="0.25">
      <c r="A16" t="s">
        <v>30</v>
      </c>
      <c r="B16" t="s">
        <v>31</v>
      </c>
      <c r="C16" s="3">
        <v>46</v>
      </c>
      <c r="D16" s="3">
        <v>-109241.12</v>
      </c>
    </row>
    <row r="17" spans="1:4" x14ac:dyDescent="0.25">
      <c r="A17" t="s">
        <v>32</v>
      </c>
      <c r="B17" t="s">
        <v>33</v>
      </c>
      <c r="C17" s="3">
        <v>7</v>
      </c>
      <c r="D17" s="3">
        <v>-47432.9</v>
      </c>
    </row>
    <row r="18" spans="1:4" x14ac:dyDescent="0.25">
      <c r="A18" t="s">
        <v>34</v>
      </c>
      <c r="B18" t="s">
        <v>35</v>
      </c>
      <c r="C18" s="3">
        <v>37</v>
      </c>
      <c r="D18" s="3">
        <v>-8678.2900000000009</v>
      </c>
    </row>
    <row r="19" spans="1:4" x14ac:dyDescent="0.25">
      <c r="A19" t="s">
        <v>36</v>
      </c>
      <c r="B19" t="s">
        <v>37</v>
      </c>
      <c r="C19" s="3">
        <v>1</v>
      </c>
      <c r="D19" s="3">
        <v>-352.41</v>
      </c>
    </row>
    <row r="20" spans="1:4" x14ac:dyDescent="0.25">
      <c r="A20" t="s">
        <v>38</v>
      </c>
      <c r="B20" t="s">
        <v>39</v>
      </c>
      <c r="C20" s="3">
        <v>4279</v>
      </c>
      <c r="D20" s="3">
        <v>38442.15</v>
      </c>
    </row>
    <row r="21" spans="1:4" x14ac:dyDescent="0.25">
      <c r="A21" t="s">
        <v>40</v>
      </c>
      <c r="B21" t="s">
        <v>41</v>
      </c>
      <c r="C21" s="3">
        <v>3</v>
      </c>
      <c r="D21" s="3">
        <v>-117.76</v>
      </c>
    </row>
    <row r="22" spans="1:4" x14ac:dyDescent="0.25">
      <c r="A22" t="s">
        <v>42</v>
      </c>
      <c r="B22" t="s">
        <v>43</v>
      </c>
      <c r="C22" s="3">
        <v>1</v>
      </c>
      <c r="D22" s="3">
        <v>-1.7</v>
      </c>
    </row>
    <row r="23" spans="1:4" x14ac:dyDescent="0.25">
      <c r="A23" t="s">
        <v>44</v>
      </c>
      <c r="B23" t="s">
        <v>45</v>
      </c>
      <c r="C23" s="3">
        <v>89</v>
      </c>
      <c r="D23" s="3">
        <v>-10948.63</v>
      </c>
    </row>
    <row r="24" spans="1:4" x14ac:dyDescent="0.25">
      <c r="A24" t="s">
        <v>46</v>
      </c>
      <c r="B24" t="s">
        <v>47</v>
      </c>
      <c r="C24" s="3">
        <v>1</v>
      </c>
      <c r="D24" s="3">
        <v>-597.27</v>
      </c>
    </row>
    <row r="25" spans="1:4" x14ac:dyDescent="0.25">
      <c r="A25" t="s">
        <v>48</v>
      </c>
      <c r="B25" t="s">
        <v>49</v>
      </c>
      <c r="C25" s="3">
        <v>7</v>
      </c>
      <c r="D25" s="3">
        <v>-1076.8900000000001</v>
      </c>
    </row>
    <row r="26" spans="1:4" x14ac:dyDescent="0.25">
      <c r="A26" t="s">
        <v>50</v>
      </c>
      <c r="B26" t="s">
        <v>51</v>
      </c>
      <c r="C26" s="3">
        <v>6</v>
      </c>
      <c r="D26" s="3">
        <v>-21628.25</v>
      </c>
    </row>
    <row r="27" spans="1:4" x14ac:dyDescent="0.25">
      <c r="A27" t="s">
        <v>52</v>
      </c>
      <c r="B27" t="s">
        <v>53</v>
      </c>
      <c r="C27" s="3">
        <v>3</v>
      </c>
      <c r="D27" s="3">
        <v>-7320.92</v>
      </c>
    </row>
    <row r="28" spans="1:4" x14ac:dyDescent="0.25">
      <c r="A28" t="s">
        <v>54</v>
      </c>
      <c r="B28" t="s">
        <v>55</v>
      </c>
      <c r="C28" s="3">
        <v>21</v>
      </c>
      <c r="D28" s="3">
        <v>-6903.47</v>
      </c>
    </row>
    <row r="29" spans="1:4" x14ac:dyDescent="0.25">
      <c r="A29" t="s">
        <v>56</v>
      </c>
      <c r="B29" t="s">
        <v>57</v>
      </c>
      <c r="C29" s="3">
        <v>1</v>
      </c>
      <c r="D29" s="3">
        <v>-606.12</v>
      </c>
    </row>
    <row r="30" spans="1:4" x14ac:dyDescent="0.25">
      <c r="A30" t="s">
        <v>58</v>
      </c>
      <c r="B30" t="s">
        <v>59</v>
      </c>
      <c r="C30" s="3">
        <v>6</v>
      </c>
      <c r="D30" s="3">
        <v>-503.8</v>
      </c>
    </row>
    <row r="31" spans="1:4" x14ac:dyDescent="0.25">
      <c r="A31" t="s">
        <v>60</v>
      </c>
      <c r="B31" t="s">
        <v>61</v>
      </c>
      <c r="C31" s="3">
        <v>163</v>
      </c>
      <c r="D31" s="3">
        <v>-23342.26</v>
      </c>
    </row>
    <row r="32" spans="1:4" x14ac:dyDescent="0.25">
      <c r="A32" t="s">
        <v>62</v>
      </c>
      <c r="B32" t="s">
        <v>63</v>
      </c>
      <c r="C32" s="3">
        <v>1234</v>
      </c>
      <c r="D32" s="3">
        <v>-5868448.1799999997</v>
      </c>
    </row>
    <row r="33" spans="1:4" x14ac:dyDescent="0.25">
      <c r="A33" t="s">
        <v>64</v>
      </c>
      <c r="B33" t="s">
        <v>65</v>
      </c>
      <c r="C33" s="3">
        <v>9</v>
      </c>
      <c r="D33" s="3">
        <v>-20250.79</v>
      </c>
    </row>
    <row r="34" spans="1:4" x14ac:dyDescent="0.25">
      <c r="A34" t="s">
        <v>66</v>
      </c>
      <c r="B34" t="s">
        <v>67</v>
      </c>
      <c r="C34" s="3">
        <v>27</v>
      </c>
      <c r="D34" s="3">
        <v>-1585.29</v>
      </c>
    </row>
    <row r="35" spans="1:4" x14ac:dyDescent="0.25">
      <c r="A35" t="s">
        <v>68</v>
      </c>
      <c r="B35" t="s">
        <v>69</v>
      </c>
      <c r="C35" s="3">
        <v>161</v>
      </c>
      <c r="D35" s="3">
        <v>-464905.7</v>
      </c>
    </row>
    <row r="36" spans="1:4" x14ac:dyDescent="0.25">
      <c r="A36" t="s">
        <v>758</v>
      </c>
      <c r="B36" t="s">
        <v>67</v>
      </c>
      <c r="C36" s="3">
        <v>1</v>
      </c>
      <c r="D36" s="3">
        <v>0</v>
      </c>
    </row>
    <row r="37" spans="1:4" x14ac:dyDescent="0.25">
      <c r="A37" t="s">
        <v>70</v>
      </c>
      <c r="B37" t="s">
        <v>69</v>
      </c>
      <c r="C37" s="3">
        <v>16</v>
      </c>
      <c r="D37" s="3">
        <v>-6354.69</v>
      </c>
    </row>
    <row r="38" spans="1:4" x14ac:dyDescent="0.25">
      <c r="A38" t="s">
        <v>71</v>
      </c>
      <c r="B38" t="s">
        <v>72</v>
      </c>
      <c r="C38" s="3">
        <v>1</v>
      </c>
      <c r="D38" s="3">
        <v>-10.18</v>
      </c>
    </row>
    <row r="39" spans="1:4" x14ac:dyDescent="0.25">
      <c r="A39" t="s">
        <v>73</v>
      </c>
      <c r="B39" t="s">
        <v>74</v>
      </c>
      <c r="C39" s="3">
        <v>9</v>
      </c>
      <c r="D39" s="3">
        <v>-1486.6</v>
      </c>
    </row>
    <row r="40" spans="1:4" x14ac:dyDescent="0.25">
      <c r="A40" t="s">
        <v>75</v>
      </c>
      <c r="B40" t="s">
        <v>76</v>
      </c>
      <c r="C40" s="3">
        <v>11</v>
      </c>
      <c r="D40" s="3">
        <v>-1628.1</v>
      </c>
    </row>
    <row r="41" spans="1:4" x14ac:dyDescent="0.25">
      <c r="A41" t="s">
        <v>77</v>
      </c>
      <c r="B41" t="s">
        <v>78</v>
      </c>
      <c r="C41" s="3">
        <v>1</v>
      </c>
      <c r="D41" s="3">
        <v>-892.2</v>
      </c>
    </row>
    <row r="42" spans="1:4" x14ac:dyDescent="0.25">
      <c r="A42" t="s">
        <v>79</v>
      </c>
      <c r="B42" t="s">
        <v>80</v>
      </c>
      <c r="C42" s="3">
        <v>2</v>
      </c>
      <c r="D42" s="3">
        <v>-1351.41</v>
      </c>
    </row>
    <row r="43" spans="1:4" x14ac:dyDescent="0.25">
      <c r="A43" t="s">
        <v>81</v>
      </c>
      <c r="B43" t="s">
        <v>82</v>
      </c>
      <c r="C43" s="3">
        <v>12</v>
      </c>
      <c r="D43" s="3">
        <v>-1723.79</v>
      </c>
    </row>
    <row r="44" spans="1:4" x14ac:dyDescent="0.25">
      <c r="A44" t="s">
        <v>83</v>
      </c>
      <c r="B44" t="s">
        <v>84</v>
      </c>
      <c r="C44" s="3">
        <v>4</v>
      </c>
      <c r="D44" s="3">
        <v>-25.09</v>
      </c>
    </row>
    <row r="45" spans="1:4" x14ac:dyDescent="0.25">
      <c r="A45" t="s">
        <v>85</v>
      </c>
      <c r="B45" t="s">
        <v>86</v>
      </c>
      <c r="C45" s="3">
        <v>104</v>
      </c>
      <c r="D45" s="3">
        <v>-8302.5400000000009</v>
      </c>
    </row>
    <row r="46" spans="1:4" x14ac:dyDescent="0.25">
      <c r="A46" t="s">
        <v>87</v>
      </c>
      <c r="B46" t="s">
        <v>88</v>
      </c>
      <c r="C46" s="3">
        <v>1</v>
      </c>
      <c r="D46" s="3">
        <v>-34.450000000000003</v>
      </c>
    </row>
    <row r="47" spans="1:4" x14ac:dyDescent="0.25">
      <c r="A47" t="s">
        <v>89</v>
      </c>
      <c r="B47" t="s">
        <v>90</v>
      </c>
      <c r="C47" s="3">
        <v>337</v>
      </c>
      <c r="D47" s="3">
        <v>-92636.95</v>
      </c>
    </row>
    <row r="48" spans="1:4" x14ac:dyDescent="0.25">
      <c r="A48" t="s">
        <v>91</v>
      </c>
      <c r="B48" t="s">
        <v>92</v>
      </c>
      <c r="C48" s="3">
        <v>9</v>
      </c>
      <c r="D48" s="3">
        <v>-1570.43</v>
      </c>
    </row>
    <row r="49" spans="1:4" x14ac:dyDescent="0.25">
      <c r="A49" t="s">
        <v>93</v>
      </c>
      <c r="B49" t="s">
        <v>94</v>
      </c>
      <c r="C49" s="3">
        <v>8</v>
      </c>
      <c r="D49" s="3">
        <v>-27684.27</v>
      </c>
    </row>
    <row r="50" spans="1:4" x14ac:dyDescent="0.25">
      <c r="A50" t="s">
        <v>95</v>
      </c>
      <c r="B50" t="s">
        <v>96</v>
      </c>
      <c r="C50" s="3">
        <v>24</v>
      </c>
      <c r="D50" s="3">
        <v>-80437.63</v>
      </c>
    </row>
    <row r="51" spans="1:4" x14ac:dyDescent="0.25">
      <c r="A51" t="s">
        <v>97</v>
      </c>
      <c r="B51" t="s">
        <v>98</v>
      </c>
      <c r="C51" s="3">
        <v>1</v>
      </c>
      <c r="D51" s="3">
        <v>-1184.1400000000001</v>
      </c>
    </row>
    <row r="52" spans="1:4" x14ac:dyDescent="0.25">
      <c r="A52" t="s">
        <v>535</v>
      </c>
      <c r="B52" t="s">
        <v>536</v>
      </c>
      <c r="C52" s="3">
        <v>2</v>
      </c>
      <c r="D52" s="3">
        <v>0</v>
      </c>
    </row>
    <row r="53" spans="1:4" x14ac:dyDescent="0.25">
      <c r="A53" t="s">
        <v>537</v>
      </c>
      <c r="B53" t="s">
        <v>536</v>
      </c>
      <c r="C53" s="3">
        <v>1</v>
      </c>
      <c r="D53" s="3">
        <v>0</v>
      </c>
    </row>
    <row r="54" spans="1:4" x14ac:dyDescent="0.25">
      <c r="A54" t="s">
        <v>99</v>
      </c>
      <c r="B54" t="s">
        <v>100</v>
      </c>
      <c r="C54" s="3">
        <v>736</v>
      </c>
      <c r="D54" s="3">
        <v>-219732.16</v>
      </c>
    </row>
    <row r="55" spans="1:4" x14ac:dyDescent="0.25">
      <c r="A55" t="s">
        <v>101</v>
      </c>
      <c r="B55" t="s">
        <v>102</v>
      </c>
      <c r="C55" s="3">
        <v>3</v>
      </c>
      <c r="D55" s="3">
        <v>-175</v>
      </c>
    </row>
    <row r="56" spans="1:4" x14ac:dyDescent="0.25">
      <c r="A56" t="s">
        <v>103</v>
      </c>
      <c r="B56" t="s">
        <v>104</v>
      </c>
      <c r="C56" s="3">
        <v>4</v>
      </c>
      <c r="D56" s="3">
        <v>-7338.11</v>
      </c>
    </row>
    <row r="57" spans="1:4" x14ac:dyDescent="0.25">
      <c r="A57" t="s">
        <v>105</v>
      </c>
      <c r="B57" t="s">
        <v>106</v>
      </c>
      <c r="C57" s="3">
        <v>3150</v>
      </c>
      <c r="D57" s="3">
        <v>-24869896.719999999</v>
      </c>
    </row>
    <row r="58" spans="1:4" x14ac:dyDescent="0.25">
      <c r="A58" t="s">
        <v>107</v>
      </c>
      <c r="B58" t="s">
        <v>108</v>
      </c>
      <c r="C58" s="3">
        <v>4</v>
      </c>
      <c r="D58" s="3">
        <v>-1243.07</v>
      </c>
    </row>
    <row r="59" spans="1:4" x14ac:dyDescent="0.25">
      <c r="A59" t="s">
        <v>109</v>
      </c>
      <c r="B59" t="s">
        <v>102</v>
      </c>
      <c r="C59" s="3">
        <v>7</v>
      </c>
      <c r="D59" s="3">
        <v>-8224.4500000000007</v>
      </c>
    </row>
    <row r="60" spans="1:4" x14ac:dyDescent="0.25">
      <c r="A60" t="s">
        <v>110</v>
      </c>
      <c r="B60" t="s">
        <v>111</v>
      </c>
      <c r="C60" s="3">
        <v>208</v>
      </c>
      <c r="D60" s="3">
        <v>-5366.69</v>
      </c>
    </row>
    <row r="61" spans="1:4" x14ac:dyDescent="0.25">
      <c r="A61" t="s">
        <v>112</v>
      </c>
      <c r="B61" t="s">
        <v>113</v>
      </c>
      <c r="C61" s="3">
        <v>1698</v>
      </c>
      <c r="D61" s="3">
        <v>-9180183.7599999998</v>
      </c>
    </row>
    <row r="62" spans="1:4" x14ac:dyDescent="0.25">
      <c r="A62" t="s">
        <v>114</v>
      </c>
      <c r="B62" t="s">
        <v>115</v>
      </c>
      <c r="C62" s="3">
        <v>72</v>
      </c>
      <c r="D62" s="3">
        <v>-195685.51</v>
      </c>
    </row>
    <row r="63" spans="1:4" x14ac:dyDescent="0.25">
      <c r="A63" t="s">
        <v>116</v>
      </c>
      <c r="B63" t="s">
        <v>111</v>
      </c>
      <c r="C63" s="3">
        <v>2</v>
      </c>
      <c r="D63" s="3">
        <v>0</v>
      </c>
    </row>
    <row r="64" spans="1:4" x14ac:dyDescent="0.25">
      <c r="A64" t="s">
        <v>117</v>
      </c>
      <c r="B64" t="s">
        <v>113</v>
      </c>
      <c r="C64" s="3">
        <v>1</v>
      </c>
      <c r="D64" s="3">
        <v>-15772.8</v>
      </c>
    </row>
    <row r="65" spans="1:4" x14ac:dyDescent="0.25">
      <c r="A65" t="s">
        <v>118</v>
      </c>
      <c r="B65" t="s">
        <v>119</v>
      </c>
      <c r="C65" s="3">
        <v>946</v>
      </c>
      <c r="D65" s="3">
        <v>-289025.99</v>
      </c>
    </row>
    <row r="66" spans="1:4" x14ac:dyDescent="0.25">
      <c r="A66" t="s">
        <v>120</v>
      </c>
      <c r="B66" t="s">
        <v>121</v>
      </c>
      <c r="C66" s="3">
        <v>41</v>
      </c>
      <c r="D66" s="3">
        <v>-225026.77</v>
      </c>
    </row>
    <row r="67" spans="1:4" x14ac:dyDescent="0.25">
      <c r="A67" t="s">
        <v>122</v>
      </c>
      <c r="B67" t="s">
        <v>123</v>
      </c>
      <c r="C67" s="3">
        <v>6888</v>
      </c>
      <c r="D67" s="3">
        <v>-36359730</v>
      </c>
    </row>
    <row r="68" spans="1:4" x14ac:dyDescent="0.25">
      <c r="A68" t="s">
        <v>124</v>
      </c>
      <c r="B68" t="s">
        <v>119</v>
      </c>
      <c r="C68" s="3">
        <v>4</v>
      </c>
      <c r="D68" s="3">
        <v>-1406.59</v>
      </c>
    </row>
    <row r="69" spans="1:4" x14ac:dyDescent="0.25">
      <c r="A69" t="s">
        <v>125</v>
      </c>
      <c r="B69" t="s">
        <v>126</v>
      </c>
      <c r="C69" s="3">
        <v>60</v>
      </c>
      <c r="D69" s="3">
        <v>-241403.34</v>
      </c>
    </row>
    <row r="70" spans="1:4" x14ac:dyDescent="0.25">
      <c r="A70" t="s">
        <v>663</v>
      </c>
      <c r="B70" t="s">
        <v>664</v>
      </c>
      <c r="C70" s="3">
        <v>4</v>
      </c>
      <c r="D70" s="3">
        <v>0</v>
      </c>
    </row>
    <row r="71" spans="1:4" x14ac:dyDescent="0.25">
      <c r="A71" t="s">
        <v>127</v>
      </c>
      <c r="B71" t="s">
        <v>128</v>
      </c>
      <c r="C71" s="3">
        <v>78</v>
      </c>
      <c r="D71" s="3">
        <v>-779743.74</v>
      </c>
    </row>
    <row r="72" spans="1:4" x14ac:dyDescent="0.25">
      <c r="A72" t="s">
        <v>540</v>
      </c>
      <c r="B72" t="s">
        <v>541</v>
      </c>
      <c r="C72" s="3">
        <v>1</v>
      </c>
      <c r="D72" s="3">
        <v>0</v>
      </c>
    </row>
    <row r="73" spans="1:4" x14ac:dyDescent="0.25">
      <c r="A73" t="s">
        <v>129</v>
      </c>
      <c r="B73" t="s">
        <v>130</v>
      </c>
      <c r="C73" s="3">
        <v>7</v>
      </c>
      <c r="D73" s="3">
        <v>3129.97</v>
      </c>
    </row>
    <row r="74" spans="1:4" x14ac:dyDescent="0.25">
      <c r="A74" t="s">
        <v>131</v>
      </c>
      <c r="B74" t="s">
        <v>132</v>
      </c>
      <c r="C74" s="3">
        <v>9</v>
      </c>
      <c r="D74" s="3">
        <v>-53.65</v>
      </c>
    </row>
    <row r="75" spans="1:4" x14ac:dyDescent="0.25">
      <c r="A75" t="s">
        <v>133</v>
      </c>
      <c r="B75" t="s">
        <v>134</v>
      </c>
      <c r="C75" s="3">
        <v>100</v>
      </c>
      <c r="D75" s="3">
        <v>-1446632.97</v>
      </c>
    </row>
    <row r="76" spans="1:4" x14ac:dyDescent="0.25">
      <c r="A76" t="s">
        <v>135</v>
      </c>
      <c r="B76" t="s">
        <v>136</v>
      </c>
      <c r="C76" s="3">
        <v>7</v>
      </c>
      <c r="D76" s="3">
        <v>-99341.64</v>
      </c>
    </row>
    <row r="77" spans="1:4" x14ac:dyDescent="0.25">
      <c r="A77" t="s">
        <v>137</v>
      </c>
      <c r="B77" t="s">
        <v>138</v>
      </c>
      <c r="C77" s="3">
        <v>10</v>
      </c>
      <c r="D77" s="3">
        <v>-89.47</v>
      </c>
    </row>
    <row r="78" spans="1:4" x14ac:dyDescent="0.25">
      <c r="A78" t="s">
        <v>139</v>
      </c>
      <c r="B78" t="s">
        <v>140</v>
      </c>
      <c r="C78" s="3">
        <v>148</v>
      </c>
      <c r="D78" s="3">
        <v>-1461270.38</v>
      </c>
    </row>
    <row r="79" spans="1:4" x14ac:dyDescent="0.25">
      <c r="A79" t="s">
        <v>141</v>
      </c>
      <c r="B79" t="s">
        <v>7</v>
      </c>
      <c r="C79" s="3">
        <v>6</v>
      </c>
      <c r="D79" s="3">
        <v>-20783.04</v>
      </c>
    </row>
    <row r="80" spans="1:4" x14ac:dyDescent="0.25">
      <c r="A80" t="s">
        <v>142</v>
      </c>
      <c r="B80" t="s">
        <v>143</v>
      </c>
      <c r="C80" s="3">
        <v>4</v>
      </c>
      <c r="D80" s="3">
        <v>-66.900000000000006</v>
      </c>
    </row>
    <row r="81" spans="1:4" x14ac:dyDescent="0.25">
      <c r="A81" t="s">
        <v>144</v>
      </c>
      <c r="B81" t="s">
        <v>145</v>
      </c>
      <c r="C81" s="3">
        <v>7</v>
      </c>
      <c r="D81" s="3">
        <v>-10.18</v>
      </c>
    </row>
    <row r="82" spans="1:4" x14ac:dyDescent="0.25">
      <c r="A82" t="s">
        <v>146</v>
      </c>
      <c r="B82" t="s">
        <v>147</v>
      </c>
      <c r="C82" s="3">
        <v>39</v>
      </c>
      <c r="D82" s="3">
        <v>-4221.5600000000004</v>
      </c>
    </row>
    <row r="83" spans="1:4" x14ac:dyDescent="0.25">
      <c r="A83" t="s">
        <v>148</v>
      </c>
      <c r="B83" t="s">
        <v>149</v>
      </c>
      <c r="C83" s="3">
        <v>1901</v>
      </c>
      <c r="D83" s="3">
        <v>-257008.94</v>
      </c>
    </row>
    <row r="84" spans="1:4" x14ac:dyDescent="0.25">
      <c r="A84" t="s">
        <v>547</v>
      </c>
      <c r="B84" t="s">
        <v>548</v>
      </c>
      <c r="C84" s="3">
        <v>2</v>
      </c>
      <c r="D84" s="3">
        <v>0</v>
      </c>
    </row>
    <row r="85" spans="1:4" x14ac:dyDescent="0.25">
      <c r="A85" t="s">
        <v>150</v>
      </c>
      <c r="B85" t="s">
        <v>151</v>
      </c>
      <c r="C85" s="3">
        <v>8</v>
      </c>
      <c r="D85" s="3">
        <v>-352.22</v>
      </c>
    </row>
    <row r="86" spans="1:4" x14ac:dyDescent="0.25">
      <c r="A86" t="s">
        <v>152</v>
      </c>
      <c r="B86" t="s">
        <v>153</v>
      </c>
      <c r="C86" s="3">
        <v>481</v>
      </c>
      <c r="D86" s="3">
        <v>-1576455.8</v>
      </c>
    </row>
    <row r="87" spans="1:4" x14ac:dyDescent="0.25">
      <c r="A87" t="s">
        <v>154</v>
      </c>
      <c r="B87" t="s">
        <v>155</v>
      </c>
      <c r="C87" s="3">
        <v>12</v>
      </c>
      <c r="D87" s="3">
        <v>-5619.67</v>
      </c>
    </row>
    <row r="88" spans="1:4" x14ac:dyDescent="0.25">
      <c r="A88" t="s">
        <v>156</v>
      </c>
      <c r="B88" t="s">
        <v>157</v>
      </c>
      <c r="C88" s="3">
        <v>3</v>
      </c>
      <c r="D88" s="3">
        <v>-6502.53</v>
      </c>
    </row>
    <row r="89" spans="1:4" x14ac:dyDescent="0.25">
      <c r="A89" t="s">
        <v>158</v>
      </c>
      <c r="B89" t="s">
        <v>159</v>
      </c>
      <c r="C89" s="3">
        <v>2</v>
      </c>
      <c r="D89" s="3">
        <v>-4282.9399999999996</v>
      </c>
    </row>
    <row r="90" spans="1:4" x14ac:dyDescent="0.25">
      <c r="A90" t="s">
        <v>160</v>
      </c>
      <c r="B90" t="s">
        <v>161</v>
      </c>
      <c r="C90" s="3">
        <v>6</v>
      </c>
      <c r="D90" s="3">
        <v>-15339.79</v>
      </c>
    </row>
    <row r="91" spans="1:4" x14ac:dyDescent="0.25">
      <c r="A91" t="s">
        <v>162</v>
      </c>
      <c r="B91" t="s">
        <v>163</v>
      </c>
      <c r="C91" s="3">
        <v>103</v>
      </c>
      <c r="D91" s="3">
        <v>-101429.21</v>
      </c>
    </row>
    <row r="92" spans="1:4" x14ac:dyDescent="0.25">
      <c r="A92" t="s">
        <v>164</v>
      </c>
      <c r="B92" t="s">
        <v>165</v>
      </c>
      <c r="C92" s="3">
        <v>6</v>
      </c>
      <c r="D92" s="3">
        <v>-1321</v>
      </c>
    </row>
    <row r="93" spans="1:4" x14ac:dyDescent="0.25">
      <c r="A93" t="s">
        <v>166</v>
      </c>
      <c r="B93" t="s">
        <v>167</v>
      </c>
      <c r="C93" s="3">
        <v>53</v>
      </c>
      <c r="D93" s="3">
        <v>-36586.01</v>
      </c>
    </row>
    <row r="94" spans="1:4" x14ac:dyDescent="0.25">
      <c r="A94" t="s">
        <v>168</v>
      </c>
      <c r="B94" t="s">
        <v>169</v>
      </c>
      <c r="C94" s="3">
        <v>266</v>
      </c>
      <c r="D94" s="3">
        <v>-1295934.8999999999</v>
      </c>
    </row>
    <row r="95" spans="1:4" x14ac:dyDescent="0.25">
      <c r="A95" t="s">
        <v>170</v>
      </c>
      <c r="B95" t="s">
        <v>169</v>
      </c>
      <c r="C95" s="3">
        <v>1</v>
      </c>
      <c r="D95" s="3">
        <v>-6496.48</v>
      </c>
    </row>
    <row r="96" spans="1:4" x14ac:dyDescent="0.25">
      <c r="A96" t="s">
        <v>171</v>
      </c>
      <c r="B96" t="s">
        <v>172</v>
      </c>
      <c r="C96" s="3">
        <v>23</v>
      </c>
      <c r="D96" s="3">
        <v>-100171.69</v>
      </c>
    </row>
    <row r="97" spans="1:4" x14ac:dyDescent="0.25">
      <c r="A97" t="s">
        <v>173</v>
      </c>
      <c r="B97" t="s">
        <v>174</v>
      </c>
      <c r="C97" s="3">
        <v>1</v>
      </c>
      <c r="D97" s="3">
        <v>-463.09</v>
      </c>
    </row>
    <row r="98" spans="1:4" x14ac:dyDescent="0.25">
      <c r="A98" t="s">
        <v>175</v>
      </c>
      <c r="B98" t="s">
        <v>176</v>
      </c>
      <c r="C98" s="3">
        <v>12</v>
      </c>
      <c r="D98" s="3">
        <v>-1438.01</v>
      </c>
    </row>
    <row r="99" spans="1:4" x14ac:dyDescent="0.25">
      <c r="A99" t="s">
        <v>177</v>
      </c>
      <c r="B99" t="s">
        <v>178</v>
      </c>
      <c r="C99" s="3">
        <v>223</v>
      </c>
      <c r="D99" s="3">
        <v>-906013.7</v>
      </c>
    </row>
    <row r="100" spans="1:4" x14ac:dyDescent="0.25">
      <c r="A100" t="s">
        <v>179</v>
      </c>
      <c r="B100" t="s">
        <v>178</v>
      </c>
      <c r="C100" s="3">
        <v>165</v>
      </c>
      <c r="D100" s="3">
        <v>-568079.87</v>
      </c>
    </row>
    <row r="101" spans="1:4" x14ac:dyDescent="0.25">
      <c r="A101" t="s">
        <v>180</v>
      </c>
      <c r="B101" t="s">
        <v>181</v>
      </c>
      <c r="C101" s="3">
        <v>51</v>
      </c>
      <c r="D101" s="3">
        <v>-205302.02</v>
      </c>
    </row>
    <row r="102" spans="1:4" x14ac:dyDescent="0.25">
      <c r="A102" t="s">
        <v>182</v>
      </c>
      <c r="B102" t="s">
        <v>183</v>
      </c>
      <c r="C102" s="3">
        <v>120</v>
      </c>
      <c r="D102" s="3">
        <v>45456.86</v>
      </c>
    </row>
    <row r="103" spans="1:4" x14ac:dyDescent="0.25">
      <c r="A103" t="s">
        <v>184</v>
      </c>
      <c r="B103" t="s">
        <v>185</v>
      </c>
      <c r="C103" s="3">
        <v>5</v>
      </c>
      <c r="D103" s="3">
        <v>9174.7000000000007</v>
      </c>
    </row>
    <row r="104" spans="1:4" x14ac:dyDescent="0.25">
      <c r="A104" t="s">
        <v>186</v>
      </c>
      <c r="B104" t="s">
        <v>187</v>
      </c>
      <c r="C104" s="3">
        <v>2</v>
      </c>
      <c r="D104" s="3">
        <v>-87.48</v>
      </c>
    </row>
    <row r="105" spans="1:4" x14ac:dyDescent="0.25">
      <c r="A105" t="s">
        <v>188</v>
      </c>
      <c r="B105" t="s">
        <v>189</v>
      </c>
      <c r="C105" s="3">
        <v>5</v>
      </c>
      <c r="D105" s="3">
        <v>-637.21</v>
      </c>
    </row>
    <row r="106" spans="1:4" x14ac:dyDescent="0.25">
      <c r="A106" t="s">
        <v>190</v>
      </c>
      <c r="B106" t="s">
        <v>191</v>
      </c>
      <c r="C106" s="3">
        <v>30</v>
      </c>
      <c r="D106" s="3">
        <v>-7371.47</v>
      </c>
    </row>
    <row r="107" spans="1:4" x14ac:dyDescent="0.25">
      <c r="A107" t="s">
        <v>192</v>
      </c>
      <c r="B107" t="s">
        <v>193</v>
      </c>
      <c r="C107" s="3">
        <v>11</v>
      </c>
      <c r="D107" s="3">
        <v>-153652.67000000001</v>
      </c>
    </row>
    <row r="108" spans="1:4" x14ac:dyDescent="0.25">
      <c r="A108" t="s">
        <v>194</v>
      </c>
      <c r="B108" t="s">
        <v>195</v>
      </c>
      <c r="C108" s="3">
        <v>17</v>
      </c>
      <c r="D108" s="3">
        <v>-4213.09</v>
      </c>
    </row>
    <row r="109" spans="1:4" x14ac:dyDescent="0.25">
      <c r="A109" t="s">
        <v>196</v>
      </c>
      <c r="B109" t="s">
        <v>197</v>
      </c>
      <c r="C109" s="3">
        <v>2</v>
      </c>
      <c r="D109" s="3">
        <v>-1235.93</v>
      </c>
    </row>
    <row r="110" spans="1:4" x14ac:dyDescent="0.25">
      <c r="A110" t="s">
        <v>198</v>
      </c>
      <c r="B110" t="s">
        <v>199</v>
      </c>
      <c r="C110" s="3">
        <v>11</v>
      </c>
      <c r="D110" s="3">
        <v>-3755.31</v>
      </c>
    </row>
    <row r="111" spans="1:4" x14ac:dyDescent="0.25">
      <c r="A111" t="s">
        <v>559</v>
      </c>
      <c r="B111" t="s">
        <v>560</v>
      </c>
      <c r="C111" s="3">
        <v>1</v>
      </c>
      <c r="D111" s="3">
        <v>0</v>
      </c>
    </row>
    <row r="112" spans="1:4" x14ac:dyDescent="0.25">
      <c r="A112" t="s">
        <v>200</v>
      </c>
      <c r="B112" t="s">
        <v>201</v>
      </c>
      <c r="C112" s="3">
        <v>356</v>
      </c>
      <c r="D112" s="3">
        <v>-76711.11</v>
      </c>
    </row>
    <row r="113" spans="1:4" x14ac:dyDescent="0.25">
      <c r="A113" t="s">
        <v>202</v>
      </c>
      <c r="B113" t="s">
        <v>203</v>
      </c>
      <c r="C113" s="3">
        <v>6</v>
      </c>
      <c r="D113" s="3">
        <v>-10208.17</v>
      </c>
    </row>
    <row r="114" spans="1:4" x14ac:dyDescent="0.25">
      <c r="A114" t="s">
        <v>204</v>
      </c>
      <c r="B114" t="s">
        <v>205</v>
      </c>
      <c r="C114" s="3">
        <v>320</v>
      </c>
      <c r="D114" s="3">
        <v>-435016.59</v>
      </c>
    </row>
    <row r="115" spans="1:4" x14ac:dyDescent="0.25">
      <c r="A115" t="s">
        <v>206</v>
      </c>
      <c r="B115" t="s">
        <v>207</v>
      </c>
      <c r="C115" s="3">
        <v>2139</v>
      </c>
      <c r="D115" s="3">
        <v>-3097003.01</v>
      </c>
    </row>
    <row r="116" spans="1:4" x14ac:dyDescent="0.25">
      <c r="A116" t="s">
        <v>208</v>
      </c>
      <c r="B116" t="s">
        <v>209</v>
      </c>
      <c r="C116" s="3">
        <v>28</v>
      </c>
      <c r="D116" s="3">
        <v>-31511.35</v>
      </c>
    </row>
    <row r="117" spans="1:4" x14ac:dyDescent="0.25">
      <c r="A117" t="s">
        <v>210</v>
      </c>
      <c r="B117" t="s">
        <v>211</v>
      </c>
      <c r="C117" s="3">
        <v>128</v>
      </c>
      <c r="D117" s="3">
        <v>-578570.81000000006</v>
      </c>
    </row>
    <row r="118" spans="1:4" x14ac:dyDescent="0.25">
      <c r="A118" t="s">
        <v>212</v>
      </c>
      <c r="B118" t="s">
        <v>213</v>
      </c>
      <c r="C118" s="3">
        <v>293</v>
      </c>
      <c r="D118" s="3">
        <v>-477530.7</v>
      </c>
    </row>
    <row r="119" spans="1:4" x14ac:dyDescent="0.25">
      <c r="A119" t="s">
        <v>214</v>
      </c>
      <c r="B119" t="s">
        <v>213</v>
      </c>
      <c r="C119" s="3">
        <v>6</v>
      </c>
      <c r="D119" s="3">
        <v>-4009.99</v>
      </c>
    </row>
    <row r="120" spans="1:4" x14ac:dyDescent="0.25">
      <c r="A120" t="s">
        <v>215</v>
      </c>
      <c r="B120" t="s">
        <v>216</v>
      </c>
      <c r="C120" s="3">
        <v>1</v>
      </c>
      <c r="D120" s="3">
        <v>-102.35</v>
      </c>
    </row>
    <row r="121" spans="1:4" x14ac:dyDescent="0.25">
      <c r="A121" t="s">
        <v>217</v>
      </c>
      <c r="B121" t="s">
        <v>218</v>
      </c>
      <c r="C121" s="3">
        <v>11</v>
      </c>
      <c r="D121" s="3">
        <v>-5551.67</v>
      </c>
    </row>
    <row r="122" spans="1:4" x14ac:dyDescent="0.25">
      <c r="A122" t="s">
        <v>219</v>
      </c>
      <c r="B122" t="s">
        <v>220</v>
      </c>
      <c r="C122" s="3">
        <v>5</v>
      </c>
      <c r="D122" s="3">
        <v>-432.96</v>
      </c>
    </row>
    <row r="123" spans="1:4" x14ac:dyDescent="0.25">
      <c r="A123" t="s">
        <v>221</v>
      </c>
      <c r="B123" t="s">
        <v>222</v>
      </c>
      <c r="C123" s="3">
        <v>1</v>
      </c>
      <c r="D123" s="3">
        <v>-2411.2199999999998</v>
      </c>
    </row>
    <row r="124" spans="1:4" x14ac:dyDescent="0.25">
      <c r="A124" t="s">
        <v>223</v>
      </c>
      <c r="B124" t="s">
        <v>224</v>
      </c>
      <c r="C124" s="3">
        <v>5</v>
      </c>
      <c r="D124" s="3">
        <v>-88636.33</v>
      </c>
    </row>
    <row r="125" spans="1:4" x14ac:dyDescent="0.25">
      <c r="A125" t="s">
        <v>225</v>
      </c>
      <c r="B125" t="s">
        <v>226</v>
      </c>
      <c r="C125" s="3">
        <v>3</v>
      </c>
      <c r="D125" s="3">
        <v>-112.59</v>
      </c>
    </row>
    <row r="126" spans="1:4" x14ac:dyDescent="0.25">
      <c r="A126" t="s">
        <v>227</v>
      </c>
      <c r="B126" t="s">
        <v>228</v>
      </c>
      <c r="C126" s="3">
        <v>3</v>
      </c>
      <c r="D126" s="3">
        <v>-5181.9399999999996</v>
      </c>
    </row>
    <row r="127" spans="1:4" x14ac:dyDescent="0.25">
      <c r="A127" t="s">
        <v>229</v>
      </c>
      <c r="B127" t="s">
        <v>230</v>
      </c>
      <c r="C127" s="3">
        <v>4</v>
      </c>
      <c r="D127" s="3">
        <v>-1261.7</v>
      </c>
    </row>
    <row r="128" spans="1:4" x14ac:dyDescent="0.25">
      <c r="A128" t="s">
        <v>231</v>
      </c>
      <c r="B128" t="s">
        <v>232</v>
      </c>
      <c r="C128" s="3">
        <v>3</v>
      </c>
      <c r="D128" s="3">
        <v>-226.93</v>
      </c>
    </row>
    <row r="129" spans="1:4" x14ac:dyDescent="0.25">
      <c r="A129" t="s">
        <v>233</v>
      </c>
      <c r="B129" t="s">
        <v>234</v>
      </c>
      <c r="C129" s="3">
        <v>1</v>
      </c>
      <c r="D129" s="3">
        <v>-17731.7</v>
      </c>
    </row>
    <row r="130" spans="1:4" x14ac:dyDescent="0.25">
      <c r="A130" t="s">
        <v>235</v>
      </c>
      <c r="B130" t="s">
        <v>234</v>
      </c>
      <c r="C130" s="3">
        <v>3</v>
      </c>
      <c r="D130" s="3">
        <v>-33326.93</v>
      </c>
    </row>
    <row r="131" spans="1:4" x14ac:dyDescent="0.25">
      <c r="A131" t="s">
        <v>236</v>
      </c>
      <c r="B131" t="s">
        <v>237</v>
      </c>
      <c r="C131" s="3">
        <v>7</v>
      </c>
      <c r="D131" s="3">
        <v>-128733.44</v>
      </c>
    </row>
    <row r="132" spans="1:4" x14ac:dyDescent="0.25">
      <c r="A132" t="s">
        <v>238</v>
      </c>
      <c r="B132" t="s">
        <v>239</v>
      </c>
      <c r="C132" s="3">
        <v>18</v>
      </c>
      <c r="D132" s="3">
        <v>-92625.91</v>
      </c>
    </row>
    <row r="133" spans="1:4" x14ac:dyDescent="0.25">
      <c r="A133" t="s">
        <v>240</v>
      </c>
      <c r="B133" t="s">
        <v>241</v>
      </c>
      <c r="C133" s="3">
        <v>5</v>
      </c>
      <c r="D133" s="3">
        <v>-189.33</v>
      </c>
    </row>
    <row r="134" spans="1:4" x14ac:dyDescent="0.25">
      <c r="A134" t="s">
        <v>242</v>
      </c>
      <c r="B134" t="s">
        <v>243</v>
      </c>
      <c r="C134" s="3">
        <v>13</v>
      </c>
      <c r="D134" s="3">
        <v>-6041.45</v>
      </c>
    </row>
    <row r="135" spans="1:4" x14ac:dyDescent="0.25">
      <c r="A135" t="s">
        <v>244</v>
      </c>
      <c r="B135" t="s">
        <v>245</v>
      </c>
      <c r="C135" s="3">
        <v>123</v>
      </c>
      <c r="D135" s="3">
        <v>-520658.81</v>
      </c>
    </row>
    <row r="136" spans="1:4" x14ac:dyDescent="0.25">
      <c r="A136" t="s">
        <v>246</v>
      </c>
      <c r="B136" t="s">
        <v>247</v>
      </c>
      <c r="C136" s="3">
        <v>5550</v>
      </c>
      <c r="D136" s="3">
        <v>-11787202.189999999</v>
      </c>
    </row>
    <row r="137" spans="1:4" x14ac:dyDescent="0.25">
      <c r="A137" t="s">
        <v>248</v>
      </c>
      <c r="B137" t="s">
        <v>249</v>
      </c>
      <c r="C137" s="3">
        <v>20</v>
      </c>
      <c r="D137" s="3">
        <v>-19202.349999999999</v>
      </c>
    </row>
    <row r="138" spans="1:4" x14ac:dyDescent="0.25">
      <c r="A138" t="s">
        <v>250</v>
      </c>
      <c r="B138" t="s">
        <v>251</v>
      </c>
      <c r="C138" s="3">
        <v>6649</v>
      </c>
      <c r="D138" s="3">
        <v>-2950941.95</v>
      </c>
    </row>
    <row r="139" spans="1:4" x14ac:dyDescent="0.25">
      <c r="A139" t="s">
        <v>252</v>
      </c>
      <c r="B139" t="s">
        <v>253</v>
      </c>
      <c r="C139" s="3">
        <v>1089</v>
      </c>
      <c r="D139" s="3">
        <v>-2311063.06</v>
      </c>
    </row>
    <row r="140" spans="1:4" x14ac:dyDescent="0.25">
      <c r="A140" t="s">
        <v>254</v>
      </c>
      <c r="B140" t="s">
        <v>255</v>
      </c>
      <c r="C140" s="3">
        <v>445</v>
      </c>
      <c r="D140" s="3">
        <v>-790237.62</v>
      </c>
    </row>
    <row r="141" spans="1:4" x14ac:dyDescent="0.25">
      <c r="A141" t="s">
        <v>256</v>
      </c>
      <c r="B141" t="s">
        <v>257</v>
      </c>
      <c r="C141" s="3">
        <v>1278</v>
      </c>
      <c r="D141" s="3">
        <v>-2140206.5499999998</v>
      </c>
    </row>
    <row r="142" spans="1:4" x14ac:dyDescent="0.25">
      <c r="A142" t="s">
        <v>258</v>
      </c>
      <c r="B142" t="s">
        <v>259</v>
      </c>
      <c r="C142" s="3">
        <v>7</v>
      </c>
      <c r="D142" s="3">
        <v>-853.38</v>
      </c>
    </row>
    <row r="143" spans="1:4" x14ac:dyDescent="0.25">
      <c r="A143" t="s">
        <v>260</v>
      </c>
      <c r="B143" t="s">
        <v>261</v>
      </c>
      <c r="C143" s="3">
        <v>641</v>
      </c>
      <c r="D143" s="3">
        <v>-1314243.26</v>
      </c>
    </row>
    <row r="144" spans="1:4" x14ac:dyDescent="0.25">
      <c r="A144" t="s">
        <v>262</v>
      </c>
      <c r="B144" t="s">
        <v>263</v>
      </c>
      <c r="C144" s="3">
        <v>1946</v>
      </c>
      <c r="D144" s="3">
        <v>-7183176.0499999998</v>
      </c>
    </row>
    <row r="145" spans="1:4" x14ac:dyDescent="0.25">
      <c r="A145" t="s">
        <v>264</v>
      </c>
      <c r="B145" t="s">
        <v>265</v>
      </c>
      <c r="C145" s="3">
        <v>2</v>
      </c>
      <c r="D145" s="3">
        <v>0</v>
      </c>
    </row>
    <row r="146" spans="1:4" x14ac:dyDescent="0.25">
      <c r="A146" t="s">
        <v>266</v>
      </c>
      <c r="B146" t="s">
        <v>267</v>
      </c>
      <c r="C146" s="3">
        <v>132</v>
      </c>
      <c r="D146" s="3">
        <v>-72013.37</v>
      </c>
    </row>
    <row r="147" spans="1:4" x14ac:dyDescent="0.25">
      <c r="A147" t="s">
        <v>268</v>
      </c>
      <c r="B147" t="s">
        <v>269</v>
      </c>
      <c r="C147" s="3">
        <v>6</v>
      </c>
      <c r="D147" s="3">
        <v>-15964.78</v>
      </c>
    </row>
    <row r="148" spans="1:4" x14ac:dyDescent="0.25">
      <c r="A148" t="s">
        <v>270</v>
      </c>
      <c r="B148" t="s">
        <v>271</v>
      </c>
      <c r="C148" s="3">
        <v>3</v>
      </c>
      <c r="D148" s="3">
        <v>-14748.56</v>
      </c>
    </row>
    <row r="149" spans="1:4" x14ac:dyDescent="0.25">
      <c r="A149" t="s">
        <v>272</v>
      </c>
      <c r="B149" t="s">
        <v>273</v>
      </c>
      <c r="C149" s="3">
        <v>18</v>
      </c>
      <c r="D149" s="3">
        <v>-126944.94</v>
      </c>
    </row>
    <row r="150" spans="1:4" x14ac:dyDescent="0.25">
      <c r="A150" t="s">
        <v>274</v>
      </c>
      <c r="B150" t="s">
        <v>275</v>
      </c>
      <c r="C150" s="3">
        <v>1</v>
      </c>
      <c r="D150" s="3">
        <v>-1867.89</v>
      </c>
    </row>
    <row r="151" spans="1:4" x14ac:dyDescent="0.25">
      <c r="A151" t="s">
        <v>276</v>
      </c>
      <c r="B151" t="s">
        <v>277</v>
      </c>
      <c r="C151" s="3">
        <v>63</v>
      </c>
      <c r="D151" s="3">
        <v>-122307.51</v>
      </c>
    </row>
    <row r="152" spans="1:4" x14ac:dyDescent="0.25">
      <c r="A152" t="s">
        <v>278</v>
      </c>
      <c r="B152" t="s">
        <v>279</v>
      </c>
      <c r="C152" s="3">
        <v>28</v>
      </c>
      <c r="D152" s="3">
        <v>-22750.13</v>
      </c>
    </row>
    <row r="153" spans="1:4" x14ac:dyDescent="0.25">
      <c r="A153" t="s">
        <v>280</v>
      </c>
      <c r="B153" t="s">
        <v>281</v>
      </c>
      <c r="C153" s="3">
        <v>15</v>
      </c>
      <c r="D153" s="3">
        <v>-31117.33</v>
      </c>
    </row>
    <row r="154" spans="1:4" x14ac:dyDescent="0.25">
      <c r="A154" t="s">
        <v>282</v>
      </c>
      <c r="B154" t="s">
        <v>283</v>
      </c>
      <c r="C154" s="3">
        <v>39</v>
      </c>
      <c r="D154" s="3">
        <v>-56510.14</v>
      </c>
    </row>
    <row r="155" spans="1:4" x14ac:dyDescent="0.25">
      <c r="A155" t="s">
        <v>284</v>
      </c>
      <c r="B155" t="s">
        <v>285</v>
      </c>
      <c r="C155" s="3">
        <v>284</v>
      </c>
      <c r="D155" s="3">
        <v>-86010.9</v>
      </c>
    </row>
    <row r="156" spans="1:4" x14ac:dyDescent="0.25">
      <c r="A156" t="s">
        <v>286</v>
      </c>
      <c r="B156" t="s">
        <v>285</v>
      </c>
      <c r="C156" s="3">
        <v>1</v>
      </c>
      <c r="D156" s="3">
        <v>-573.49</v>
      </c>
    </row>
    <row r="157" spans="1:4" x14ac:dyDescent="0.25">
      <c r="A157" t="s">
        <v>287</v>
      </c>
      <c r="B157" t="s">
        <v>288</v>
      </c>
      <c r="C157" s="3">
        <v>6</v>
      </c>
      <c r="D157" s="3">
        <v>-514.85</v>
      </c>
    </row>
    <row r="158" spans="1:4" x14ac:dyDescent="0.25">
      <c r="A158" t="s">
        <v>289</v>
      </c>
      <c r="B158" t="s">
        <v>290</v>
      </c>
      <c r="C158" s="3">
        <v>102</v>
      </c>
      <c r="D158" s="3">
        <v>-218965.54</v>
      </c>
    </row>
    <row r="159" spans="1:4" x14ac:dyDescent="0.25">
      <c r="A159" t="s">
        <v>291</v>
      </c>
      <c r="B159" t="s">
        <v>292</v>
      </c>
      <c r="C159" s="3">
        <v>70</v>
      </c>
      <c r="D159" s="3">
        <v>-132664.99</v>
      </c>
    </row>
    <row r="160" spans="1:4" x14ac:dyDescent="0.25">
      <c r="A160" t="s">
        <v>293</v>
      </c>
      <c r="B160" t="s">
        <v>294</v>
      </c>
      <c r="C160" s="3">
        <v>154</v>
      </c>
      <c r="D160" s="3">
        <v>-373959.02</v>
      </c>
    </row>
    <row r="161" spans="1:4" x14ac:dyDescent="0.25">
      <c r="A161" t="s">
        <v>295</v>
      </c>
      <c r="B161" t="s">
        <v>296</v>
      </c>
      <c r="C161" s="3">
        <v>9</v>
      </c>
      <c r="D161" s="3">
        <v>-16932.54</v>
      </c>
    </row>
    <row r="162" spans="1:4" x14ac:dyDescent="0.25">
      <c r="A162" t="s">
        <v>297</v>
      </c>
      <c r="B162" t="s">
        <v>298</v>
      </c>
      <c r="C162" s="3">
        <v>124</v>
      </c>
      <c r="D162" s="3">
        <v>-159436.04</v>
      </c>
    </row>
    <row r="163" spans="1:4" x14ac:dyDescent="0.25">
      <c r="A163" t="s">
        <v>299</v>
      </c>
      <c r="B163" t="s">
        <v>300</v>
      </c>
      <c r="C163" s="3">
        <v>3</v>
      </c>
      <c r="D163" s="3">
        <v>-29356.17</v>
      </c>
    </row>
    <row r="164" spans="1:4" x14ac:dyDescent="0.25">
      <c r="A164" t="s">
        <v>301</v>
      </c>
      <c r="B164" t="s">
        <v>302</v>
      </c>
      <c r="C164" s="3">
        <v>4</v>
      </c>
      <c r="D164" s="3">
        <v>-185</v>
      </c>
    </row>
    <row r="165" spans="1:4" x14ac:dyDescent="0.25">
      <c r="A165" t="s">
        <v>303</v>
      </c>
      <c r="B165" t="s">
        <v>304</v>
      </c>
      <c r="C165" s="3">
        <v>51</v>
      </c>
      <c r="D165" s="3">
        <v>-5252.75</v>
      </c>
    </row>
    <row r="166" spans="1:4" x14ac:dyDescent="0.25">
      <c r="A166" t="s">
        <v>305</v>
      </c>
      <c r="B166" t="s">
        <v>306</v>
      </c>
      <c r="C166" s="3">
        <v>2</v>
      </c>
      <c r="D166" s="3">
        <v>-422.09</v>
      </c>
    </row>
    <row r="167" spans="1:4" x14ac:dyDescent="0.25">
      <c r="A167" t="s">
        <v>307</v>
      </c>
      <c r="B167" t="s">
        <v>308</v>
      </c>
      <c r="C167" s="3">
        <v>12</v>
      </c>
      <c r="D167" s="3">
        <v>-1112.3499999999999</v>
      </c>
    </row>
    <row r="168" spans="1:4" x14ac:dyDescent="0.25">
      <c r="A168" t="s">
        <v>309</v>
      </c>
      <c r="B168" t="s">
        <v>310</v>
      </c>
      <c r="C168" s="3">
        <v>157</v>
      </c>
      <c r="D168" s="3">
        <v>-78515.42</v>
      </c>
    </row>
    <row r="169" spans="1:4" x14ac:dyDescent="0.25">
      <c r="A169" t="s">
        <v>311</v>
      </c>
      <c r="B169" t="s">
        <v>312</v>
      </c>
      <c r="C169" s="3">
        <v>43</v>
      </c>
      <c r="D169" s="3">
        <v>-111230.54</v>
      </c>
    </row>
    <row r="170" spans="1:4" x14ac:dyDescent="0.25">
      <c r="A170" t="s">
        <v>313</v>
      </c>
      <c r="B170" t="s">
        <v>314</v>
      </c>
      <c r="C170" s="3">
        <v>4</v>
      </c>
      <c r="D170" s="3">
        <v>1800.18</v>
      </c>
    </row>
    <row r="171" spans="1:4" x14ac:dyDescent="0.25">
      <c r="A171" t="s">
        <v>315</v>
      </c>
      <c r="B171" t="s">
        <v>316</v>
      </c>
      <c r="C171" s="3">
        <v>1</v>
      </c>
      <c r="D171" s="3">
        <v>-110.47</v>
      </c>
    </row>
    <row r="172" spans="1:4" x14ac:dyDescent="0.25">
      <c r="A172" t="s">
        <v>317</v>
      </c>
      <c r="B172" t="s">
        <v>318</v>
      </c>
      <c r="C172" s="3">
        <v>1</v>
      </c>
      <c r="D172" s="3">
        <v>-6089.44</v>
      </c>
    </row>
    <row r="173" spans="1:4" x14ac:dyDescent="0.25">
      <c r="A173" t="s">
        <v>319</v>
      </c>
      <c r="B173" t="s">
        <v>320</v>
      </c>
      <c r="C173" s="3">
        <v>13</v>
      </c>
      <c r="D173" s="3">
        <v>-28665.57</v>
      </c>
    </row>
    <row r="174" spans="1:4" x14ac:dyDescent="0.25">
      <c r="A174" t="s">
        <v>321</v>
      </c>
      <c r="B174" t="s">
        <v>322</v>
      </c>
      <c r="C174" s="3">
        <v>3</v>
      </c>
      <c r="D174" s="3">
        <v>-3593.62</v>
      </c>
    </row>
    <row r="175" spans="1:4" x14ac:dyDescent="0.25">
      <c r="A175" t="s">
        <v>323</v>
      </c>
      <c r="B175" t="s">
        <v>324</v>
      </c>
      <c r="C175" s="3">
        <v>225</v>
      </c>
      <c r="D175" s="3">
        <v>-487979.05</v>
      </c>
    </row>
    <row r="176" spans="1:4" x14ac:dyDescent="0.25">
      <c r="A176" t="s">
        <v>325</v>
      </c>
      <c r="B176" t="s">
        <v>324</v>
      </c>
      <c r="C176" s="3">
        <v>3</v>
      </c>
      <c r="D176" s="3">
        <v>-5037.9399999999996</v>
      </c>
    </row>
    <row r="177" spans="1:4" x14ac:dyDescent="0.25">
      <c r="A177" t="s">
        <v>326</v>
      </c>
      <c r="B177" t="s">
        <v>327</v>
      </c>
      <c r="C177" s="3">
        <v>103</v>
      </c>
      <c r="D177" s="3">
        <v>-27165.54</v>
      </c>
    </row>
    <row r="178" spans="1:4" x14ac:dyDescent="0.25">
      <c r="A178" t="s">
        <v>328</v>
      </c>
      <c r="B178" t="s">
        <v>329</v>
      </c>
      <c r="C178" s="3">
        <v>1</v>
      </c>
      <c r="D178" s="3">
        <v>-4150</v>
      </c>
    </row>
    <row r="179" spans="1:4" x14ac:dyDescent="0.25">
      <c r="A179" t="s">
        <v>330</v>
      </c>
      <c r="B179" t="s">
        <v>331</v>
      </c>
      <c r="C179" s="3">
        <v>2</v>
      </c>
      <c r="D179" s="3">
        <v>-3941.99</v>
      </c>
    </row>
    <row r="180" spans="1:4" x14ac:dyDescent="0.25">
      <c r="A180" t="s">
        <v>332</v>
      </c>
      <c r="B180" t="s">
        <v>333</v>
      </c>
      <c r="C180" s="3">
        <v>33</v>
      </c>
      <c r="D180" s="3">
        <v>-8655.1</v>
      </c>
    </row>
    <row r="181" spans="1:4" x14ac:dyDescent="0.25">
      <c r="A181" t="s">
        <v>334</v>
      </c>
      <c r="B181" t="s">
        <v>335</v>
      </c>
      <c r="C181" s="3">
        <v>10380</v>
      </c>
      <c r="D181" s="3">
        <v>-2352732.69</v>
      </c>
    </row>
    <row r="182" spans="1:4" x14ac:dyDescent="0.25">
      <c r="A182" t="s">
        <v>336</v>
      </c>
      <c r="B182" t="s">
        <v>337</v>
      </c>
      <c r="C182" s="3">
        <v>6</v>
      </c>
      <c r="D182" s="3">
        <v>-504.33</v>
      </c>
    </row>
    <row r="183" spans="1:4" x14ac:dyDescent="0.25">
      <c r="A183" t="s">
        <v>338</v>
      </c>
      <c r="B183" t="s">
        <v>339</v>
      </c>
      <c r="C183" s="3">
        <v>3</v>
      </c>
      <c r="D183" s="3">
        <v>-99.31</v>
      </c>
    </row>
    <row r="184" spans="1:4" x14ac:dyDescent="0.25">
      <c r="A184" t="s">
        <v>340</v>
      </c>
      <c r="B184" t="s">
        <v>341</v>
      </c>
      <c r="C184" s="3">
        <v>32</v>
      </c>
      <c r="D184" s="3">
        <v>-13745.74</v>
      </c>
    </row>
    <row r="185" spans="1:4" x14ac:dyDescent="0.25">
      <c r="A185" t="s">
        <v>715</v>
      </c>
      <c r="B185" t="s">
        <v>716</v>
      </c>
      <c r="C185" s="3">
        <v>1</v>
      </c>
      <c r="D185" s="3">
        <v>0</v>
      </c>
    </row>
    <row r="186" spans="1:4" x14ac:dyDescent="0.25">
      <c r="A186" t="s">
        <v>600</v>
      </c>
      <c r="B186" t="s">
        <v>601</v>
      </c>
      <c r="C186" s="3">
        <v>7</v>
      </c>
      <c r="D186" s="3">
        <v>0</v>
      </c>
    </row>
    <row r="187" spans="1:4" x14ac:dyDescent="0.25">
      <c r="A187" t="s">
        <v>342</v>
      </c>
      <c r="B187" t="s">
        <v>343</v>
      </c>
      <c r="C187" s="3">
        <v>17189</v>
      </c>
      <c r="D187" s="3">
        <v>-28069170.719999999</v>
      </c>
    </row>
    <row r="188" spans="1:4" x14ac:dyDescent="0.25">
      <c r="A188" t="s">
        <v>978</v>
      </c>
      <c r="B188" t="s">
        <v>979</v>
      </c>
      <c r="C188" s="3">
        <v>2</v>
      </c>
      <c r="D188" s="3">
        <v>0</v>
      </c>
    </row>
    <row r="189" spans="1:4" x14ac:dyDescent="0.25">
      <c r="A189" t="s">
        <v>344</v>
      </c>
      <c r="B189" t="s">
        <v>345</v>
      </c>
      <c r="C189" s="3">
        <v>89</v>
      </c>
      <c r="D189" s="3">
        <v>-347373.38</v>
      </c>
    </row>
    <row r="190" spans="1:4" x14ac:dyDescent="0.25">
      <c r="A190" t="s">
        <v>346</v>
      </c>
      <c r="B190" t="s">
        <v>347</v>
      </c>
      <c r="C190" s="3">
        <v>151</v>
      </c>
      <c r="D190" s="3">
        <v>-47679.69</v>
      </c>
    </row>
    <row r="191" spans="1:4" x14ac:dyDescent="0.25">
      <c r="A191" t="s">
        <v>348</v>
      </c>
      <c r="B191" t="s">
        <v>349</v>
      </c>
      <c r="C191" s="3">
        <v>16</v>
      </c>
      <c r="D191" s="3">
        <v>-25414.37</v>
      </c>
    </row>
    <row r="192" spans="1:4" x14ac:dyDescent="0.25">
      <c r="A192" t="s">
        <v>350</v>
      </c>
      <c r="B192" t="s">
        <v>351</v>
      </c>
      <c r="C192" s="3">
        <v>16</v>
      </c>
      <c r="D192" s="3">
        <v>-26480.85</v>
      </c>
    </row>
    <row r="193" spans="1:4" x14ac:dyDescent="0.25">
      <c r="A193" t="s">
        <v>352</v>
      </c>
      <c r="B193" t="s">
        <v>353</v>
      </c>
      <c r="C193" s="3">
        <v>8</v>
      </c>
      <c r="D193" s="3">
        <v>315.18</v>
      </c>
    </row>
    <row r="194" spans="1:4" x14ac:dyDescent="0.25">
      <c r="A194" t="s">
        <v>354</v>
      </c>
      <c r="B194" t="s">
        <v>355</v>
      </c>
      <c r="C194" s="3">
        <v>5</v>
      </c>
      <c r="D194" s="3">
        <v>-6724.97</v>
      </c>
    </row>
    <row r="195" spans="1:4" x14ac:dyDescent="0.25">
      <c r="A195" t="s">
        <v>356</v>
      </c>
      <c r="B195" t="s">
        <v>357</v>
      </c>
      <c r="C195" s="3">
        <v>29</v>
      </c>
      <c r="D195" s="3">
        <v>-23438.92</v>
      </c>
    </row>
    <row r="196" spans="1:4" x14ac:dyDescent="0.25">
      <c r="A196" t="s">
        <v>358</v>
      </c>
      <c r="B196" t="s">
        <v>359</v>
      </c>
      <c r="C196" s="3">
        <v>13</v>
      </c>
      <c r="D196" s="3">
        <v>-4401.2299999999996</v>
      </c>
    </row>
    <row r="197" spans="1:4" x14ac:dyDescent="0.25">
      <c r="A197" t="s">
        <v>360</v>
      </c>
      <c r="B197" t="s">
        <v>361</v>
      </c>
      <c r="C197" s="3">
        <v>1</v>
      </c>
      <c r="D197" s="3">
        <v>-390.52</v>
      </c>
    </row>
    <row r="198" spans="1:4" x14ac:dyDescent="0.25">
      <c r="A198" t="s">
        <v>362</v>
      </c>
      <c r="B198" t="s">
        <v>361</v>
      </c>
      <c r="C198" s="3">
        <v>5</v>
      </c>
      <c r="D198" s="3">
        <v>-9962.34</v>
      </c>
    </row>
    <row r="199" spans="1:4" x14ac:dyDescent="0.25">
      <c r="A199" t="s">
        <v>363</v>
      </c>
      <c r="B199" t="s">
        <v>364</v>
      </c>
      <c r="C199" s="3">
        <v>868</v>
      </c>
      <c r="D199" s="3">
        <v>-147989.60999999999</v>
      </c>
    </row>
    <row r="200" spans="1:4" x14ac:dyDescent="0.25">
      <c r="A200" t="s">
        <v>365</v>
      </c>
      <c r="B200" t="s">
        <v>366</v>
      </c>
      <c r="C200" s="3">
        <v>3138</v>
      </c>
      <c r="D200" s="3">
        <v>-775106.8</v>
      </c>
    </row>
    <row r="201" spans="1:4" x14ac:dyDescent="0.25">
      <c r="A201" t="s">
        <v>367</v>
      </c>
      <c r="B201" t="s">
        <v>368</v>
      </c>
      <c r="C201" s="3">
        <v>157</v>
      </c>
      <c r="D201" s="3">
        <v>-36905.980000000003</v>
      </c>
    </row>
    <row r="202" spans="1:4" x14ac:dyDescent="0.25">
      <c r="A202" t="s">
        <v>369</v>
      </c>
      <c r="B202" t="s">
        <v>370</v>
      </c>
      <c r="C202" s="3">
        <v>402</v>
      </c>
      <c r="D202" s="3">
        <v>-201373.27</v>
      </c>
    </row>
    <row r="203" spans="1:4" x14ac:dyDescent="0.25">
      <c r="A203" t="s">
        <v>371</v>
      </c>
      <c r="B203" t="s">
        <v>372</v>
      </c>
      <c r="C203" s="3">
        <v>11</v>
      </c>
      <c r="D203" s="3">
        <v>-2671.41</v>
      </c>
    </row>
    <row r="204" spans="1:4" x14ac:dyDescent="0.25">
      <c r="A204" t="s">
        <v>373</v>
      </c>
      <c r="B204" t="s">
        <v>374</v>
      </c>
      <c r="C204" s="3">
        <v>61</v>
      </c>
      <c r="D204" s="3">
        <v>-97773.34</v>
      </c>
    </row>
    <row r="205" spans="1:4" x14ac:dyDescent="0.25">
      <c r="A205" t="s">
        <v>375</v>
      </c>
      <c r="B205" t="s">
        <v>376</v>
      </c>
      <c r="C205" s="3">
        <v>472</v>
      </c>
      <c r="D205" s="3">
        <v>-114202.08</v>
      </c>
    </row>
    <row r="206" spans="1:4" x14ac:dyDescent="0.25">
      <c r="A206" t="s">
        <v>377</v>
      </c>
      <c r="B206" t="s">
        <v>378</v>
      </c>
      <c r="C206" s="3">
        <v>55</v>
      </c>
      <c r="D206" s="3">
        <v>-15092.94</v>
      </c>
    </row>
    <row r="207" spans="1:4" x14ac:dyDescent="0.25">
      <c r="A207" t="s">
        <v>379</v>
      </c>
      <c r="B207" t="s">
        <v>380</v>
      </c>
      <c r="C207" s="3">
        <v>9</v>
      </c>
      <c r="D207" s="3">
        <v>-65300.88</v>
      </c>
    </row>
    <row r="208" spans="1:4" x14ac:dyDescent="0.25">
      <c r="A208" t="s">
        <v>381</v>
      </c>
      <c r="B208" t="s">
        <v>382</v>
      </c>
      <c r="C208" s="3">
        <v>3</v>
      </c>
      <c r="D208" s="3">
        <v>-1097.0999999999999</v>
      </c>
    </row>
    <row r="209" spans="1:4" x14ac:dyDescent="0.25">
      <c r="A209" t="s">
        <v>383</v>
      </c>
      <c r="B209" t="s">
        <v>384</v>
      </c>
      <c r="C209" s="3">
        <v>3</v>
      </c>
      <c r="D209" s="3">
        <v>-20200</v>
      </c>
    </row>
    <row r="210" spans="1:4" x14ac:dyDescent="0.25">
      <c r="A210" t="s">
        <v>385</v>
      </c>
      <c r="B210" t="s">
        <v>386</v>
      </c>
      <c r="C210" s="3">
        <v>2147</v>
      </c>
      <c r="D210" s="3">
        <v>-2686654.21</v>
      </c>
    </row>
    <row r="211" spans="1:4" x14ac:dyDescent="0.25">
      <c r="A211" t="s">
        <v>387</v>
      </c>
      <c r="B211" t="s">
        <v>386</v>
      </c>
      <c r="C211" s="3">
        <v>13</v>
      </c>
      <c r="D211" s="3">
        <v>-2074.44</v>
      </c>
    </row>
    <row r="212" spans="1:4" x14ac:dyDescent="0.25">
      <c r="A212" t="s">
        <v>606</v>
      </c>
      <c r="B212" t="s">
        <v>607</v>
      </c>
      <c r="C212" s="3">
        <v>1</v>
      </c>
      <c r="D212" s="3">
        <v>0</v>
      </c>
    </row>
    <row r="213" spans="1:4" x14ac:dyDescent="0.25">
      <c r="A213" t="s">
        <v>388</v>
      </c>
      <c r="B213" t="s">
        <v>389</v>
      </c>
      <c r="C213" s="3">
        <v>1</v>
      </c>
      <c r="D213" s="3">
        <v>-1096.5999999999999</v>
      </c>
    </row>
    <row r="214" spans="1:4" x14ac:dyDescent="0.25">
      <c r="A214" t="s">
        <v>980</v>
      </c>
      <c r="B214" t="s">
        <v>981</v>
      </c>
      <c r="C214" s="3">
        <v>1</v>
      </c>
      <c r="D214" s="3">
        <v>0</v>
      </c>
    </row>
    <row r="215" spans="1:4" x14ac:dyDescent="0.25">
      <c r="A215" t="s">
        <v>390</v>
      </c>
      <c r="B215" t="s">
        <v>391</v>
      </c>
      <c r="C215" s="3">
        <v>1</v>
      </c>
      <c r="D215" s="3">
        <v>18794.75</v>
      </c>
    </row>
    <row r="216" spans="1:4" x14ac:dyDescent="0.25">
      <c r="A216" t="s">
        <v>392</v>
      </c>
      <c r="B216" t="s">
        <v>393</v>
      </c>
      <c r="C216" s="3">
        <v>1</v>
      </c>
      <c r="D216" s="3">
        <v>-326.33999999999997</v>
      </c>
    </row>
    <row r="217" spans="1:4" x14ac:dyDescent="0.25">
      <c r="A217" t="s">
        <v>394</v>
      </c>
      <c r="B217" t="s">
        <v>395</v>
      </c>
      <c r="C217" s="3">
        <v>5</v>
      </c>
      <c r="D217" s="3">
        <v>-1341.69</v>
      </c>
    </row>
    <row r="218" spans="1:4" x14ac:dyDescent="0.25">
      <c r="A218" t="s">
        <v>396</v>
      </c>
      <c r="B218" t="s">
        <v>397</v>
      </c>
      <c r="C218" s="3">
        <v>1</v>
      </c>
      <c r="D218" s="3">
        <v>-440.32</v>
      </c>
    </row>
    <row r="219" spans="1:4" x14ac:dyDescent="0.25">
      <c r="A219" t="s">
        <v>398</v>
      </c>
      <c r="B219" t="s">
        <v>399</v>
      </c>
      <c r="C219" s="3">
        <v>236</v>
      </c>
      <c r="D219" s="3">
        <v>-76798.789999999994</v>
      </c>
    </row>
    <row r="220" spans="1:4" x14ac:dyDescent="0.25">
      <c r="A220" t="s">
        <v>400</v>
      </c>
      <c r="B220" t="s">
        <v>401</v>
      </c>
      <c r="C220" s="3">
        <v>10</v>
      </c>
      <c r="D220" s="3">
        <v>52.45</v>
      </c>
    </row>
    <row r="221" spans="1:4" x14ac:dyDescent="0.25">
      <c r="A221" t="s">
        <v>402</v>
      </c>
      <c r="B221" t="s">
        <v>403</v>
      </c>
      <c r="C221" s="3">
        <v>3</v>
      </c>
      <c r="D221" s="3">
        <v>0</v>
      </c>
    </row>
    <row r="222" spans="1:4" x14ac:dyDescent="0.25">
      <c r="A222" t="s">
        <v>404</v>
      </c>
      <c r="B222" t="s">
        <v>405</v>
      </c>
      <c r="C222" s="3">
        <v>3</v>
      </c>
      <c r="D222" s="3">
        <v>0</v>
      </c>
    </row>
    <row r="223" spans="1:4" x14ac:dyDescent="0.25">
      <c r="A223" t="s">
        <v>406</v>
      </c>
      <c r="B223" t="s">
        <v>407</v>
      </c>
      <c r="C223" s="3">
        <v>70</v>
      </c>
      <c r="D223" s="3">
        <v>-337637.84</v>
      </c>
    </row>
    <row r="224" spans="1:4" x14ac:dyDescent="0.25">
      <c r="A224" t="s">
        <v>408</v>
      </c>
      <c r="B224" t="s">
        <v>407</v>
      </c>
      <c r="C224" s="3">
        <v>1</v>
      </c>
      <c r="D224" s="3">
        <v>-62.59</v>
      </c>
    </row>
    <row r="225" spans="1:4" x14ac:dyDescent="0.25">
      <c r="A225" t="s">
        <v>409</v>
      </c>
      <c r="B225" t="s">
        <v>410</v>
      </c>
      <c r="C225" s="3">
        <v>16</v>
      </c>
      <c r="D225" s="3">
        <v>-1985.64</v>
      </c>
    </row>
    <row r="226" spans="1:4" x14ac:dyDescent="0.25">
      <c r="A226" t="s">
        <v>411</v>
      </c>
      <c r="B226" t="s">
        <v>412</v>
      </c>
      <c r="C226" s="3">
        <v>2</v>
      </c>
      <c r="D226" s="3">
        <v>-41.45</v>
      </c>
    </row>
    <row r="227" spans="1:4" x14ac:dyDescent="0.25">
      <c r="A227" t="s">
        <v>413</v>
      </c>
      <c r="B227" t="s">
        <v>414</v>
      </c>
      <c r="C227" s="3">
        <v>23</v>
      </c>
      <c r="D227" s="3">
        <v>-181396.07</v>
      </c>
    </row>
    <row r="228" spans="1:4" x14ac:dyDescent="0.25">
      <c r="A228" t="s">
        <v>415</v>
      </c>
      <c r="B228" t="s">
        <v>416</v>
      </c>
      <c r="C228" s="3">
        <v>30</v>
      </c>
      <c r="D228" s="3">
        <v>-6486.43</v>
      </c>
    </row>
    <row r="229" spans="1:4" x14ac:dyDescent="0.25">
      <c r="A229" t="s">
        <v>417</v>
      </c>
      <c r="B229" t="s">
        <v>418</v>
      </c>
      <c r="C229" s="3">
        <v>23</v>
      </c>
      <c r="D229" s="3">
        <v>-2875.69</v>
      </c>
    </row>
    <row r="230" spans="1:4" x14ac:dyDescent="0.25">
      <c r="A230" t="s">
        <v>419</v>
      </c>
      <c r="B230" t="s">
        <v>420</v>
      </c>
      <c r="C230" s="3">
        <v>3</v>
      </c>
      <c r="D230" s="3">
        <v>-32.549999999999997</v>
      </c>
    </row>
    <row r="231" spans="1:4" x14ac:dyDescent="0.25">
      <c r="A231" t="s">
        <v>421</v>
      </c>
      <c r="B231" t="s">
        <v>422</v>
      </c>
      <c r="C231" s="3">
        <v>18</v>
      </c>
      <c r="D231" s="3">
        <v>-4947.34</v>
      </c>
    </row>
    <row r="232" spans="1:4" x14ac:dyDescent="0.25">
      <c r="A232" t="s">
        <v>423</v>
      </c>
      <c r="B232" t="s">
        <v>424</v>
      </c>
      <c r="C232" s="3">
        <v>35</v>
      </c>
      <c r="D232" s="3">
        <v>-4345.17</v>
      </c>
    </row>
    <row r="233" spans="1:4" x14ac:dyDescent="0.25">
      <c r="A233" t="s">
        <v>618</v>
      </c>
      <c r="B233" t="s">
        <v>619</v>
      </c>
      <c r="C233" s="3">
        <v>1</v>
      </c>
      <c r="D233" s="3">
        <v>0</v>
      </c>
    </row>
    <row r="234" spans="1:4" x14ac:dyDescent="0.25">
      <c r="A234" t="s">
        <v>425</v>
      </c>
      <c r="B234" t="s">
        <v>426</v>
      </c>
      <c r="C234" s="3">
        <v>1138</v>
      </c>
      <c r="D234" s="3">
        <v>-368342.86</v>
      </c>
    </row>
    <row r="235" spans="1:4" x14ac:dyDescent="0.25">
      <c r="A235" t="s">
        <v>427</v>
      </c>
      <c r="B235" t="s">
        <v>428</v>
      </c>
      <c r="C235" s="3">
        <v>3730</v>
      </c>
      <c r="D235" s="3">
        <v>-537715.81999999995</v>
      </c>
    </row>
    <row r="236" spans="1:4" x14ac:dyDescent="0.25">
      <c r="A236" t="s">
        <v>429</v>
      </c>
      <c r="B236" t="s">
        <v>430</v>
      </c>
      <c r="C236" s="3">
        <v>131</v>
      </c>
      <c r="D236" s="3">
        <v>-34998.67</v>
      </c>
    </row>
    <row r="237" spans="1:4" x14ac:dyDescent="0.25">
      <c r="A237" t="s">
        <v>431</v>
      </c>
      <c r="B237" t="s">
        <v>432</v>
      </c>
      <c r="C237" s="3">
        <v>271</v>
      </c>
      <c r="D237" s="3">
        <v>-101714.7</v>
      </c>
    </row>
    <row r="238" spans="1:4" x14ac:dyDescent="0.25">
      <c r="A238" t="s">
        <v>433</v>
      </c>
      <c r="B238" t="s">
        <v>434</v>
      </c>
      <c r="C238" s="3">
        <v>14862</v>
      </c>
      <c r="D238" s="3">
        <v>-2401423.5</v>
      </c>
    </row>
    <row r="239" spans="1:4" x14ac:dyDescent="0.25">
      <c r="A239" t="s">
        <v>435</v>
      </c>
      <c r="B239" t="s">
        <v>436</v>
      </c>
      <c r="C239" s="3">
        <v>2006</v>
      </c>
      <c r="D239" s="3">
        <v>-423517.29</v>
      </c>
    </row>
    <row r="240" spans="1:4" x14ac:dyDescent="0.25">
      <c r="A240" t="s">
        <v>437</v>
      </c>
      <c r="B240" t="s">
        <v>438</v>
      </c>
      <c r="C240" s="3">
        <v>3110</v>
      </c>
      <c r="D240" s="3">
        <v>-718291.86</v>
      </c>
    </row>
    <row r="241" spans="1:4" x14ac:dyDescent="0.25">
      <c r="A241" t="s">
        <v>439</v>
      </c>
      <c r="B241" t="s">
        <v>440</v>
      </c>
      <c r="C241" s="3">
        <v>139</v>
      </c>
      <c r="D241" s="3">
        <v>-29572.21</v>
      </c>
    </row>
    <row r="242" spans="1:4" x14ac:dyDescent="0.25">
      <c r="A242" t="s">
        <v>441</v>
      </c>
      <c r="B242" t="s">
        <v>442</v>
      </c>
      <c r="C242" s="3">
        <v>39</v>
      </c>
      <c r="D242" s="3">
        <v>-24701.8</v>
      </c>
    </row>
    <row r="243" spans="1:4" x14ac:dyDescent="0.25">
      <c r="A243" t="s">
        <v>443</v>
      </c>
      <c r="B243" t="s">
        <v>444</v>
      </c>
      <c r="C243" s="3">
        <v>7</v>
      </c>
      <c r="D243" s="3">
        <v>-1128.95</v>
      </c>
    </row>
    <row r="244" spans="1:4" x14ac:dyDescent="0.25">
      <c r="A244" t="s">
        <v>445</v>
      </c>
      <c r="B244" t="s">
        <v>446</v>
      </c>
      <c r="C244" s="3">
        <v>497</v>
      </c>
      <c r="D244" s="3">
        <v>-394497.1</v>
      </c>
    </row>
    <row r="245" spans="1:4" x14ac:dyDescent="0.25">
      <c r="A245" t="s">
        <v>447</v>
      </c>
      <c r="B245" t="s">
        <v>448</v>
      </c>
      <c r="C245" s="3">
        <v>3</v>
      </c>
      <c r="D245" s="3">
        <v>-118.62</v>
      </c>
    </row>
    <row r="246" spans="1:4" x14ac:dyDescent="0.25">
      <c r="A246" t="s">
        <v>449</v>
      </c>
      <c r="B246" t="s">
        <v>450</v>
      </c>
      <c r="C246" s="3">
        <v>8</v>
      </c>
      <c r="D246" s="3">
        <v>-1304.3900000000001</v>
      </c>
    </row>
    <row r="247" spans="1:4" x14ac:dyDescent="0.25">
      <c r="A247" t="s">
        <v>451</v>
      </c>
      <c r="B247" t="s">
        <v>452</v>
      </c>
      <c r="C247" s="3">
        <v>681</v>
      </c>
      <c r="D247" s="3">
        <v>-167724.62</v>
      </c>
    </row>
    <row r="248" spans="1:4" x14ac:dyDescent="0.25">
      <c r="A248" t="s">
        <v>453</v>
      </c>
      <c r="B248" t="s">
        <v>454</v>
      </c>
      <c r="C248" s="3">
        <v>1</v>
      </c>
      <c r="D248" s="3">
        <v>-5.0999999999999996</v>
      </c>
    </row>
    <row r="249" spans="1:4" x14ac:dyDescent="0.25">
      <c r="A249" t="s">
        <v>455</v>
      </c>
      <c r="B249" t="s">
        <v>456</v>
      </c>
      <c r="C249" s="3">
        <v>101</v>
      </c>
      <c r="D249" s="3">
        <v>-45788.89</v>
      </c>
    </row>
    <row r="250" spans="1:4" x14ac:dyDescent="0.25">
      <c r="A250" t="s">
        <v>620</v>
      </c>
      <c r="B250" t="s">
        <v>456</v>
      </c>
      <c r="C250" s="3">
        <v>2</v>
      </c>
      <c r="D250" s="3">
        <v>0</v>
      </c>
    </row>
    <row r="251" spans="1:4" x14ac:dyDescent="0.25">
      <c r="A251" t="s">
        <v>457</v>
      </c>
      <c r="B251" t="s">
        <v>458</v>
      </c>
      <c r="C251" s="3">
        <v>11</v>
      </c>
      <c r="D251" s="3">
        <v>-2578.39</v>
      </c>
    </row>
    <row r="252" spans="1:4" x14ac:dyDescent="0.25">
      <c r="A252" t="s">
        <v>459</v>
      </c>
      <c r="B252" t="s">
        <v>458</v>
      </c>
      <c r="C252" s="3">
        <v>9</v>
      </c>
      <c r="D252" s="3">
        <v>-2376.12</v>
      </c>
    </row>
    <row r="253" spans="1:4" x14ac:dyDescent="0.25">
      <c r="A253" t="s">
        <v>723</v>
      </c>
      <c r="B253" t="s">
        <v>724</v>
      </c>
      <c r="C253" s="3">
        <v>1</v>
      </c>
      <c r="D253" s="3">
        <v>0</v>
      </c>
    </row>
    <row r="254" spans="1:4" x14ac:dyDescent="0.25">
      <c r="A254" t="s">
        <v>460</v>
      </c>
      <c r="B254" t="s">
        <v>461</v>
      </c>
      <c r="C254" s="3">
        <v>1</v>
      </c>
      <c r="D254" s="3">
        <v>-28.02</v>
      </c>
    </row>
    <row r="255" spans="1:4" x14ac:dyDescent="0.25">
      <c r="A255" t="s">
        <v>462</v>
      </c>
      <c r="B255" t="s">
        <v>463</v>
      </c>
      <c r="C255" s="3">
        <v>12</v>
      </c>
      <c r="D255" s="3">
        <v>-1931.13</v>
      </c>
    </row>
    <row r="256" spans="1:4" x14ac:dyDescent="0.25">
      <c r="A256" t="s">
        <v>464</v>
      </c>
      <c r="B256" t="s">
        <v>465</v>
      </c>
      <c r="C256" s="3">
        <v>44</v>
      </c>
      <c r="D256" s="3">
        <v>-96572.75</v>
      </c>
    </row>
    <row r="257" spans="1:4" x14ac:dyDescent="0.25">
      <c r="A257" t="s">
        <v>466</v>
      </c>
      <c r="B257" t="s">
        <v>467</v>
      </c>
      <c r="C257" s="3">
        <v>124</v>
      </c>
      <c r="D257" s="3">
        <v>-124222.06</v>
      </c>
    </row>
    <row r="258" spans="1:4" x14ac:dyDescent="0.25">
      <c r="A258" t="s">
        <v>468</v>
      </c>
      <c r="B258" t="s">
        <v>469</v>
      </c>
      <c r="C258" s="3">
        <v>50</v>
      </c>
      <c r="D258" s="3">
        <v>-7672.14</v>
      </c>
    </row>
    <row r="259" spans="1:4" x14ac:dyDescent="0.25">
      <c r="A259" t="s">
        <v>470</v>
      </c>
      <c r="B259" t="s">
        <v>471</v>
      </c>
      <c r="C259" s="3">
        <v>137</v>
      </c>
      <c r="D259" s="3">
        <v>-14836.5</v>
      </c>
    </row>
    <row r="260" spans="1:4" x14ac:dyDescent="0.25">
      <c r="A260" t="s">
        <v>472</v>
      </c>
      <c r="B260" t="s">
        <v>473</v>
      </c>
      <c r="C260" s="3">
        <v>1746</v>
      </c>
      <c r="D260" s="3">
        <v>-2377399.27</v>
      </c>
    </row>
    <row r="261" spans="1:4" x14ac:dyDescent="0.25">
      <c r="A261" t="s">
        <v>474</v>
      </c>
      <c r="B261" t="s">
        <v>475</v>
      </c>
      <c r="C261" s="3">
        <v>542</v>
      </c>
      <c r="D261" s="3">
        <v>-706945.46</v>
      </c>
    </row>
    <row r="262" spans="1:4" x14ac:dyDescent="0.25">
      <c r="A262" t="s">
        <v>476</v>
      </c>
      <c r="B262" t="s">
        <v>477</v>
      </c>
      <c r="C262" s="3">
        <v>446</v>
      </c>
      <c r="D262" s="3">
        <v>-502152.81</v>
      </c>
    </row>
    <row r="263" spans="1:4" x14ac:dyDescent="0.25">
      <c r="A263" t="s">
        <v>478</v>
      </c>
      <c r="B263" t="s">
        <v>479</v>
      </c>
      <c r="C263" s="3">
        <v>7</v>
      </c>
      <c r="D263" s="3">
        <v>-2519.77</v>
      </c>
    </row>
    <row r="264" spans="1:4" x14ac:dyDescent="0.25">
      <c r="A264" t="s">
        <v>480</v>
      </c>
      <c r="B264" t="s">
        <v>481</v>
      </c>
      <c r="C264" s="3">
        <v>11</v>
      </c>
      <c r="D264" s="3">
        <v>-17540.62</v>
      </c>
    </row>
    <row r="265" spans="1:4" x14ac:dyDescent="0.25">
      <c r="A265" t="s">
        <v>482</v>
      </c>
      <c r="B265" t="s">
        <v>483</v>
      </c>
      <c r="C265" s="3">
        <v>360</v>
      </c>
      <c r="D265" s="3">
        <v>-236178.31</v>
      </c>
    </row>
    <row r="266" spans="1:4" x14ac:dyDescent="0.25">
      <c r="A266" t="s">
        <v>484</v>
      </c>
      <c r="B266" t="s">
        <v>485</v>
      </c>
      <c r="C266" s="3">
        <v>2</v>
      </c>
      <c r="D266" s="3">
        <v>-2928</v>
      </c>
    </row>
    <row r="267" spans="1:4" x14ac:dyDescent="0.25">
      <c r="A267" t="s">
        <v>486</v>
      </c>
      <c r="B267" t="s">
        <v>487</v>
      </c>
      <c r="C267" s="3">
        <v>119</v>
      </c>
      <c r="D267" s="3">
        <v>-486624.91</v>
      </c>
    </row>
    <row r="268" spans="1:4" x14ac:dyDescent="0.25">
      <c r="A268" t="s">
        <v>488</v>
      </c>
      <c r="B268" t="s">
        <v>489</v>
      </c>
      <c r="C268" s="3">
        <v>3</v>
      </c>
      <c r="D268" s="3">
        <v>-1476.28</v>
      </c>
    </row>
    <row r="269" spans="1:4" x14ac:dyDescent="0.25">
      <c r="A269" t="s">
        <v>490</v>
      </c>
      <c r="B269" t="s">
        <v>491</v>
      </c>
      <c r="C269" s="3">
        <v>2</v>
      </c>
      <c r="D269" s="3">
        <v>-34.450000000000003</v>
      </c>
    </row>
    <row r="270" spans="1:4" x14ac:dyDescent="0.25">
      <c r="A270" t="s">
        <v>492</v>
      </c>
      <c r="B270" t="s">
        <v>493</v>
      </c>
      <c r="C270" s="3">
        <v>6</v>
      </c>
      <c r="D270" s="3">
        <v>-5086.5</v>
      </c>
    </row>
    <row r="271" spans="1:4" x14ac:dyDescent="0.25">
      <c r="A271" t="s">
        <v>494</v>
      </c>
      <c r="B271" t="s">
        <v>495</v>
      </c>
      <c r="C271" s="3">
        <v>7</v>
      </c>
      <c r="D271" s="3">
        <v>-6173.97</v>
      </c>
    </row>
    <row r="272" spans="1:4" x14ac:dyDescent="0.25">
      <c r="A272" t="s">
        <v>496</v>
      </c>
      <c r="B272" t="s">
        <v>497</v>
      </c>
      <c r="C272" s="3">
        <v>9</v>
      </c>
      <c r="D272" s="3">
        <v>-5841.31</v>
      </c>
    </row>
    <row r="273" spans="1:4" x14ac:dyDescent="0.25">
      <c r="A273" t="s">
        <v>498</v>
      </c>
      <c r="B273" t="s">
        <v>499</v>
      </c>
      <c r="C273" s="3">
        <v>1</v>
      </c>
      <c r="D273" s="3">
        <v>-16693.78</v>
      </c>
    </row>
    <row r="274" spans="1:4" x14ac:dyDescent="0.25">
      <c r="A274" t="s">
        <v>500</v>
      </c>
      <c r="B274" t="s">
        <v>501</v>
      </c>
      <c r="C274" s="3">
        <v>324</v>
      </c>
      <c r="D274" s="3">
        <v>-891002.06</v>
      </c>
    </row>
    <row r="275" spans="1:4" x14ac:dyDescent="0.25">
      <c r="A275" t="s">
        <v>502</v>
      </c>
      <c r="B275" t="s">
        <v>503</v>
      </c>
      <c r="C275" s="3">
        <v>107</v>
      </c>
      <c r="D275" s="3">
        <v>-93237.89</v>
      </c>
    </row>
    <row r="276" spans="1:4" x14ac:dyDescent="0.25">
      <c r="A276" t="s">
        <v>504</v>
      </c>
      <c r="B276" t="s">
        <v>505</v>
      </c>
      <c r="C276" s="3">
        <v>1</v>
      </c>
      <c r="D276" s="3">
        <v>-12738.66</v>
      </c>
    </row>
    <row r="277" spans="1:4" x14ac:dyDescent="0.25">
      <c r="A277" t="s">
        <v>506</v>
      </c>
      <c r="B277" t="s">
        <v>507</v>
      </c>
      <c r="C277" s="3">
        <v>7</v>
      </c>
      <c r="D277" s="3">
        <v>-9959.18</v>
      </c>
    </row>
    <row r="278" spans="1:4" x14ac:dyDescent="0.25">
      <c r="A278" t="s">
        <v>508</v>
      </c>
      <c r="B278" t="s">
        <v>509</v>
      </c>
      <c r="C278" s="3">
        <v>9</v>
      </c>
      <c r="D278" s="3">
        <v>-6583.87</v>
      </c>
    </row>
    <row r="279" spans="1:4" x14ac:dyDescent="0.25">
      <c r="A279" t="s">
        <v>510</v>
      </c>
      <c r="B279" t="s">
        <v>511</v>
      </c>
      <c r="C279" s="3">
        <v>3</v>
      </c>
      <c r="D279" s="3">
        <v>-92595.89</v>
      </c>
    </row>
    <row r="280" spans="1:4" x14ac:dyDescent="0.25">
      <c r="A280" t="s">
        <v>512</v>
      </c>
      <c r="B280" t="s">
        <v>513</v>
      </c>
      <c r="C280" s="3">
        <v>1142</v>
      </c>
      <c r="D280" s="3">
        <v>-1203065.26</v>
      </c>
    </row>
    <row r="281" spans="1:4" x14ac:dyDescent="0.25">
      <c r="A281" t="s">
        <v>514</v>
      </c>
      <c r="B281" t="s">
        <v>515</v>
      </c>
      <c r="C281" s="3">
        <v>50</v>
      </c>
      <c r="D281" s="3">
        <v>-28685.5</v>
      </c>
    </row>
    <row r="282" spans="1:4" x14ac:dyDescent="0.25">
      <c r="A282" t="s">
        <v>516</v>
      </c>
      <c r="B282" t="s">
        <v>517</v>
      </c>
      <c r="C282" s="3">
        <v>356</v>
      </c>
      <c r="D282" s="3">
        <v>-44490.14</v>
      </c>
    </row>
    <row r="283" spans="1:4" x14ac:dyDescent="0.25">
      <c r="A283" t="s">
        <v>518</v>
      </c>
      <c r="B283" t="s">
        <v>519</v>
      </c>
      <c r="C283" s="3">
        <v>2432</v>
      </c>
      <c r="D283" s="3">
        <v>-493422.86</v>
      </c>
    </row>
    <row r="284" spans="1:4" x14ac:dyDescent="0.25">
      <c r="A284" t="s">
        <v>520</v>
      </c>
      <c r="B284" t="s">
        <v>521</v>
      </c>
      <c r="C284" s="3">
        <v>203</v>
      </c>
      <c r="D284" s="3">
        <v>-84608.92</v>
      </c>
    </row>
    <row r="285" spans="1:4" x14ac:dyDescent="0.25">
      <c r="A285" t="s">
        <v>522</v>
      </c>
      <c r="B285" t="s">
        <v>523</v>
      </c>
      <c r="C285" s="3">
        <v>925</v>
      </c>
      <c r="D285" s="3">
        <v>-263602.5</v>
      </c>
    </row>
    <row r="286" spans="1:4" x14ac:dyDescent="0.25">
      <c r="A286" t="s">
        <v>524</v>
      </c>
      <c r="B286" t="s">
        <v>525</v>
      </c>
      <c r="C286" s="3">
        <v>1521</v>
      </c>
      <c r="D286" s="3">
        <v>-453406.13</v>
      </c>
    </row>
    <row r="287" spans="1:4" x14ac:dyDescent="0.25">
      <c r="A287" t="s">
        <v>8</v>
      </c>
      <c r="B287" t="s">
        <v>9</v>
      </c>
      <c r="C287" s="3">
        <v>693</v>
      </c>
      <c r="D287" s="3">
        <v>-179306.64</v>
      </c>
    </row>
    <row r="288" spans="1:4" x14ac:dyDescent="0.25">
      <c r="A288" t="s">
        <v>10</v>
      </c>
      <c r="B288" t="s">
        <v>11</v>
      </c>
      <c r="C288" s="3">
        <v>3850</v>
      </c>
      <c r="D288" s="3">
        <v>-1970327.73</v>
      </c>
    </row>
    <row r="289" spans="1:4" x14ac:dyDescent="0.25">
      <c r="A289" t="s">
        <v>12</v>
      </c>
      <c r="B289" t="s">
        <v>13</v>
      </c>
      <c r="C289" s="3">
        <v>845</v>
      </c>
      <c r="D289" s="3">
        <v>-331278.89</v>
      </c>
    </row>
    <row r="290" spans="1:4" x14ac:dyDescent="0.25">
      <c r="A290" t="s">
        <v>14</v>
      </c>
      <c r="B290" t="s">
        <v>15</v>
      </c>
      <c r="C290" s="3">
        <v>1007</v>
      </c>
      <c r="D290" s="3">
        <v>-821365.73</v>
      </c>
    </row>
    <row r="291" spans="1:4" x14ac:dyDescent="0.25">
      <c r="A291" t="s">
        <v>16</v>
      </c>
      <c r="B291" t="s">
        <v>17</v>
      </c>
      <c r="C291" s="3">
        <v>2</v>
      </c>
      <c r="D291" s="3">
        <v>0</v>
      </c>
    </row>
    <row r="292" spans="1:4" x14ac:dyDescent="0.25">
      <c r="A292" t="s">
        <v>18</v>
      </c>
      <c r="B292" t="s">
        <v>19</v>
      </c>
      <c r="C292" s="3">
        <v>1222</v>
      </c>
      <c r="D292" s="3">
        <v>-1257644.8700000001</v>
      </c>
    </row>
    <row r="293" spans="1:4" x14ac:dyDescent="0.25">
      <c r="A293" t="s">
        <v>20</v>
      </c>
      <c r="B293" t="s">
        <v>21</v>
      </c>
      <c r="C293" s="3">
        <v>11</v>
      </c>
      <c r="D293" s="3">
        <v>-2792.45</v>
      </c>
    </row>
    <row r="294" spans="1:4" x14ac:dyDescent="0.25">
      <c r="A294" t="s">
        <v>22</v>
      </c>
      <c r="B294" t="s">
        <v>23</v>
      </c>
      <c r="C294" s="3">
        <v>227</v>
      </c>
      <c r="D294" s="3">
        <v>-40922.51</v>
      </c>
    </row>
    <row r="295" spans="1:4" x14ac:dyDescent="0.25">
      <c r="A295" t="s">
        <v>24</v>
      </c>
      <c r="B295" t="s">
        <v>25</v>
      </c>
      <c r="C295" s="3">
        <v>429</v>
      </c>
      <c r="D295" s="3">
        <v>-440572.05</v>
      </c>
    </row>
    <row r="296" spans="1:4" x14ac:dyDescent="0.25">
      <c r="A296" t="s">
        <v>26</v>
      </c>
      <c r="B296" t="s">
        <v>27</v>
      </c>
      <c r="C296" s="3">
        <v>532</v>
      </c>
      <c r="D296" s="3">
        <v>-663633.55000000005</v>
      </c>
    </row>
    <row r="297" spans="1:4" x14ac:dyDescent="0.25">
      <c r="A297" t="s">
        <v>28</v>
      </c>
      <c r="B297" t="s">
        <v>29</v>
      </c>
      <c r="C297" s="3">
        <v>2</v>
      </c>
      <c r="D297" s="3">
        <v>-2355.64</v>
      </c>
    </row>
    <row r="298" spans="1:4" x14ac:dyDescent="0.25">
      <c r="A298" t="s">
        <v>30</v>
      </c>
      <c r="B298" t="s">
        <v>31</v>
      </c>
      <c r="C298" s="3">
        <v>139</v>
      </c>
      <c r="D298" s="3">
        <v>-127140.61</v>
      </c>
    </row>
    <row r="299" spans="1:4" x14ac:dyDescent="0.25">
      <c r="A299" t="s">
        <v>32</v>
      </c>
      <c r="B299" t="s">
        <v>33</v>
      </c>
      <c r="C299" s="3">
        <v>35</v>
      </c>
      <c r="D299" s="3">
        <v>-37194.53</v>
      </c>
    </row>
    <row r="300" spans="1:4" x14ac:dyDescent="0.25">
      <c r="A300" t="s">
        <v>34</v>
      </c>
      <c r="B300" t="s">
        <v>35</v>
      </c>
      <c r="C300" s="3">
        <v>9</v>
      </c>
      <c r="D300" s="3">
        <v>-1586.77</v>
      </c>
    </row>
    <row r="301" spans="1:4" x14ac:dyDescent="0.25">
      <c r="A301" t="s">
        <v>36</v>
      </c>
      <c r="B301" t="s">
        <v>37</v>
      </c>
      <c r="C301" s="3">
        <v>14</v>
      </c>
      <c r="D301" s="3">
        <v>-2116.2800000000002</v>
      </c>
    </row>
    <row r="302" spans="1:4" x14ac:dyDescent="0.25">
      <c r="A302" t="s">
        <v>526</v>
      </c>
      <c r="B302" t="s">
        <v>527</v>
      </c>
      <c r="C302" s="3">
        <v>2</v>
      </c>
      <c r="D302" s="3">
        <v>-754.83</v>
      </c>
    </row>
    <row r="303" spans="1:4" x14ac:dyDescent="0.25">
      <c r="A303" t="s">
        <v>42</v>
      </c>
      <c r="B303" t="s">
        <v>43</v>
      </c>
      <c r="C303" s="3">
        <v>3</v>
      </c>
      <c r="D303" s="3">
        <v>-1246.23</v>
      </c>
    </row>
    <row r="304" spans="1:4" x14ac:dyDescent="0.25">
      <c r="A304" t="s">
        <v>44</v>
      </c>
      <c r="B304" t="s">
        <v>45</v>
      </c>
      <c r="C304" s="3">
        <v>11</v>
      </c>
      <c r="D304" s="3">
        <v>-5635.86</v>
      </c>
    </row>
    <row r="305" spans="1:4" x14ac:dyDescent="0.25">
      <c r="A305" t="s">
        <v>50</v>
      </c>
      <c r="B305" t="s">
        <v>51</v>
      </c>
      <c r="C305" s="3">
        <v>12</v>
      </c>
      <c r="D305" s="3">
        <v>-141.13999999999999</v>
      </c>
    </row>
    <row r="306" spans="1:4" x14ac:dyDescent="0.25">
      <c r="A306" t="s">
        <v>52</v>
      </c>
      <c r="B306" t="s">
        <v>53</v>
      </c>
      <c r="C306" s="3">
        <v>6</v>
      </c>
      <c r="D306" s="3">
        <v>-53582.66</v>
      </c>
    </row>
    <row r="307" spans="1:4" x14ac:dyDescent="0.25">
      <c r="A307" t="s">
        <v>54</v>
      </c>
      <c r="B307" t="s">
        <v>55</v>
      </c>
      <c r="C307" s="3">
        <v>9</v>
      </c>
      <c r="D307" s="3">
        <v>-3097.59</v>
      </c>
    </row>
    <row r="308" spans="1:4" x14ac:dyDescent="0.25">
      <c r="A308" t="s">
        <v>58</v>
      </c>
      <c r="B308" t="s">
        <v>59</v>
      </c>
      <c r="C308" s="3">
        <v>4088</v>
      </c>
      <c r="D308" s="3">
        <v>-710515.68</v>
      </c>
    </row>
    <row r="309" spans="1:4" x14ac:dyDescent="0.25">
      <c r="A309" t="s">
        <v>528</v>
      </c>
      <c r="B309" t="s">
        <v>529</v>
      </c>
      <c r="C309" s="3">
        <v>410</v>
      </c>
      <c r="D309" s="3">
        <v>-15872.87</v>
      </c>
    </row>
    <row r="310" spans="1:4" x14ac:dyDescent="0.25">
      <c r="A310" t="s">
        <v>60</v>
      </c>
      <c r="B310" t="s">
        <v>61</v>
      </c>
      <c r="C310" s="3">
        <v>11</v>
      </c>
      <c r="D310" s="3">
        <v>-16622.810000000001</v>
      </c>
    </row>
    <row r="311" spans="1:4" x14ac:dyDescent="0.25">
      <c r="A311" t="s">
        <v>62</v>
      </c>
      <c r="B311" t="s">
        <v>63</v>
      </c>
      <c r="C311" s="3">
        <v>505</v>
      </c>
      <c r="D311" s="3">
        <v>-1080378.07</v>
      </c>
    </row>
    <row r="312" spans="1:4" x14ac:dyDescent="0.25">
      <c r="A312" t="s">
        <v>64</v>
      </c>
      <c r="B312" t="s">
        <v>65</v>
      </c>
      <c r="C312" s="3">
        <v>3</v>
      </c>
      <c r="D312" s="3">
        <v>-1466.26</v>
      </c>
    </row>
    <row r="313" spans="1:4" x14ac:dyDescent="0.25">
      <c r="A313" t="s">
        <v>66</v>
      </c>
      <c r="B313" t="s">
        <v>67</v>
      </c>
      <c r="C313" s="3">
        <v>5</v>
      </c>
      <c r="D313" s="3">
        <v>-41962.64</v>
      </c>
    </row>
    <row r="314" spans="1:4" x14ac:dyDescent="0.25">
      <c r="A314" t="s">
        <v>68</v>
      </c>
      <c r="B314" t="s">
        <v>69</v>
      </c>
      <c r="C314" s="3">
        <v>214</v>
      </c>
      <c r="D314" s="3">
        <v>-1224395.9099999999</v>
      </c>
    </row>
    <row r="315" spans="1:4" x14ac:dyDescent="0.25">
      <c r="A315" t="s">
        <v>530</v>
      </c>
      <c r="B315" t="s">
        <v>531</v>
      </c>
      <c r="C315" s="3">
        <v>2</v>
      </c>
      <c r="D315" s="3">
        <v>-991.02</v>
      </c>
    </row>
    <row r="316" spans="1:4" x14ac:dyDescent="0.25">
      <c r="A316" t="s">
        <v>73</v>
      </c>
      <c r="B316" t="s">
        <v>74</v>
      </c>
      <c r="C316" s="3">
        <v>25</v>
      </c>
      <c r="D316" s="3">
        <v>-5533.41</v>
      </c>
    </row>
    <row r="317" spans="1:4" x14ac:dyDescent="0.25">
      <c r="A317" t="s">
        <v>75</v>
      </c>
      <c r="B317" t="s">
        <v>76</v>
      </c>
      <c r="C317" s="3">
        <v>17</v>
      </c>
      <c r="D317" s="3">
        <v>-5303.64</v>
      </c>
    </row>
    <row r="318" spans="1:4" x14ac:dyDescent="0.25">
      <c r="A318" t="s">
        <v>532</v>
      </c>
      <c r="B318" t="s">
        <v>533</v>
      </c>
      <c r="C318" s="3">
        <v>40</v>
      </c>
      <c r="D318" s="3">
        <v>-195093.71</v>
      </c>
    </row>
    <row r="319" spans="1:4" x14ac:dyDescent="0.25">
      <c r="A319" t="s">
        <v>81</v>
      </c>
      <c r="B319" t="s">
        <v>82</v>
      </c>
      <c r="C319" s="3">
        <v>1765</v>
      </c>
      <c r="D319" s="3">
        <v>-318189.71000000002</v>
      </c>
    </row>
    <row r="320" spans="1:4" x14ac:dyDescent="0.25">
      <c r="A320" t="s">
        <v>83</v>
      </c>
      <c r="B320" t="s">
        <v>84</v>
      </c>
      <c r="C320" s="3">
        <v>655</v>
      </c>
      <c r="D320" s="3">
        <v>-160706.14000000001</v>
      </c>
    </row>
    <row r="321" spans="1:4" x14ac:dyDescent="0.25">
      <c r="A321" t="s">
        <v>85</v>
      </c>
      <c r="B321" t="s">
        <v>86</v>
      </c>
      <c r="C321" s="3">
        <v>110</v>
      </c>
      <c r="D321" s="3">
        <v>-10919.26</v>
      </c>
    </row>
    <row r="322" spans="1:4" x14ac:dyDescent="0.25">
      <c r="A322" t="s">
        <v>87</v>
      </c>
      <c r="B322" t="s">
        <v>88</v>
      </c>
      <c r="C322" s="3">
        <v>1</v>
      </c>
      <c r="D322" s="3">
        <v>-1260</v>
      </c>
    </row>
    <row r="323" spans="1:4" x14ac:dyDescent="0.25">
      <c r="A323" t="s">
        <v>89</v>
      </c>
      <c r="B323" t="s">
        <v>90</v>
      </c>
      <c r="C323" s="3">
        <v>5182</v>
      </c>
      <c r="D323" s="3">
        <v>-1036397.41</v>
      </c>
    </row>
    <row r="324" spans="1:4" x14ac:dyDescent="0.25">
      <c r="A324" t="s">
        <v>91</v>
      </c>
      <c r="B324" t="s">
        <v>92</v>
      </c>
      <c r="C324" s="3">
        <v>27</v>
      </c>
      <c r="D324" s="3">
        <v>-4833.99</v>
      </c>
    </row>
    <row r="325" spans="1:4" x14ac:dyDescent="0.25">
      <c r="A325" t="s">
        <v>93</v>
      </c>
      <c r="B325" t="s">
        <v>94</v>
      </c>
      <c r="C325" s="3">
        <v>19</v>
      </c>
      <c r="D325" s="3">
        <v>-14842.69</v>
      </c>
    </row>
    <row r="326" spans="1:4" x14ac:dyDescent="0.25">
      <c r="A326" t="s">
        <v>95</v>
      </c>
      <c r="B326" t="s">
        <v>96</v>
      </c>
      <c r="C326" s="3">
        <v>9</v>
      </c>
      <c r="D326" s="3">
        <v>-9934.48</v>
      </c>
    </row>
    <row r="327" spans="1:4" x14ac:dyDescent="0.25">
      <c r="A327" t="s">
        <v>534</v>
      </c>
      <c r="B327" t="s">
        <v>96</v>
      </c>
      <c r="C327" s="3">
        <v>34</v>
      </c>
      <c r="D327" s="3">
        <v>-66741.350000000006</v>
      </c>
    </row>
    <row r="328" spans="1:4" x14ac:dyDescent="0.25">
      <c r="A328" t="s">
        <v>97</v>
      </c>
      <c r="B328" t="s">
        <v>98</v>
      </c>
      <c r="C328" s="3">
        <v>1116</v>
      </c>
      <c r="D328" s="3">
        <v>-1388121.11</v>
      </c>
    </row>
    <row r="329" spans="1:4" x14ac:dyDescent="0.25">
      <c r="A329" t="s">
        <v>535</v>
      </c>
      <c r="B329" t="s">
        <v>536</v>
      </c>
      <c r="C329" s="3">
        <v>42</v>
      </c>
      <c r="D329" s="3">
        <v>-16270.6</v>
      </c>
    </row>
    <row r="330" spans="1:4" x14ac:dyDescent="0.25">
      <c r="A330" t="s">
        <v>537</v>
      </c>
      <c r="B330" t="s">
        <v>536</v>
      </c>
      <c r="C330" s="3">
        <v>170</v>
      </c>
      <c r="D330" s="3">
        <v>-141543.12</v>
      </c>
    </row>
    <row r="331" spans="1:4" x14ac:dyDescent="0.25">
      <c r="A331" t="s">
        <v>99</v>
      </c>
      <c r="B331" t="s">
        <v>100</v>
      </c>
      <c r="C331" s="3">
        <v>377</v>
      </c>
      <c r="D331" s="3">
        <v>-181387.84</v>
      </c>
    </row>
    <row r="332" spans="1:4" x14ac:dyDescent="0.25">
      <c r="A332" t="s">
        <v>101</v>
      </c>
      <c r="B332" t="s">
        <v>102</v>
      </c>
      <c r="C332" s="3">
        <v>5</v>
      </c>
      <c r="D332" s="3">
        <v>5411.39</v>
      </c>
    </row>
    <row r="333" spans="1:4" x14ac:dyDescent="0.25">
      <c r="A333" t="s">
        <v>103</v>
      </c>
      <c r="B333" t="s">
        <v>104</v>
      </c>
      <c r="C333" s="3">
        <v>5</v>
      </c>
      <c r="D333" s="3">
        <v>-1959.11</v>
      </c>
    </row>
    <row r="334" spans="1:4" x14ac:dyDescent="0.25">
      <c r="A334" t="s">
        <v>105</v>
      </c>
      <c r="B334" t="s">
        <v>106</v>
      </c>
      <c r="C334" s="3">
        <v>4345</v>
      </c>
      <c r="D334" s="3">
        <v>-16654568.99</v>
      </c>
    </row>
    <row r="335" spans="1:4" x14ac:dyDescent="0.25">
      <c r="A335" t="s">
        <v>107</v>
      </c>
      <c r="B335" t="s">
        <v>108</v>
      </c>
      <c r="C335" s="3">
        <v>3</v>
      </c>
      <c r="D335" s="3">
        <v>-1216</v>
      </c>
    </row>
    <row r="336" spans="1:4" x14ac:dyDescent="0.25">
      <c r="A336" t="s">
        <v>109</v>
      </c>
      <c r="B336" t="s">
        <v>102</v>
      </c>
      <c r="C336" s="3">
        <v>39</v>
      </c>
      <c r="D336" s="3">
        <v>-6630.95</v>
      </c>
    </row>
    <row r="337" spans="1:4" x14ac:dyDescent="0.25">
      <c r="A337" t="s">
        <v>110</v>
      </c>
      <c r="B337" t="s">
        <v>111</v>
      </c>
      <c r="C337" s="3">
        <v>64</v>
      </c>
      <c r="D337" s="3">
        <v>-1901.32</v>
      </c>
    </row>
    <row r="338" spans="1:4" x14ac:dyDescent="0.25">
      <c r="A338" t="s">
        <v>112</v>
      </c>
      <c r="B338" t="s">
        <v>113</v>
      </c>
      <c r="C338" s="3">
        <v>4074</v>
      </c>
      <c r="D338" s="3">
        <v>-16412553.59</v>
      </c>
    </row>
    <row r="339" spans="1:4" x14ac:dyDescent="0.25">
      <c r="A339" t="s">
        <v>114</v>
      </c>
      <c r="B339" t="s">
        <v>115</v>
      </c>
      <c r="C339" s="3">
        <v>70</v>
      </c>
      <c r="D339" s="3">
        <v>6229.64</v>
      </c>
    </row>
    <row r="340" spans="1:4" x14ac:dyDescent="0.25">
      <c r="A340" t="s">
        <v>117</v>
      </c>
      <c r="B340" t="s">
        <v>113</v>
      </c>
      <c r="C340" s="3">
        <v>11</v>
      </c>
      <c r="D340" s="3">
        <v>-24886.97</v>
      </c>
    </row>
    <row r="341" spans="1:4" x14ac:dyDescent="0.25">
      <c r="A341" t="s">
        <v>118</v>
      </c>
      <c r="B341" t="s">
        <v>119</v>
      </c>
      <c r="C341" s="3">
        <v>428</v>
      </c>
      <c r="D341" s="3">
        <v>-404901.31</v>
      </c>
    </row>
    <row r="342" spans="1:4" x14ac:dyDescent="0.25">
      <c r="A342" t="s">
        <v>120</v>
      </c>
      <c r="B342" t="s">
        <v>121</v>
      </c>
      <c r="C342" s="3">
        <v>44</v>
      </c>
      <c r="D342" s="3">
        <v>-134584.75</v>
      </c>
    </row>
    <row r="343" spans="1:4" x14ac:dyDescent="0.25">
      <c r="A343" t="s">
        <v>122</v>
      </c>
      <c r="B343" t="s">
        <v>123</v>
      </c>
      <c r="C343" s="3">
        <v>10997</v>
      </c>
      <c r="D343" s="3">
        <v>-38039105.700000003</v>
      </c>
    </row>
    <row r="344" spans="1:4" x14ac:dyDescent="0.25">
      <c r="A344" t="s">
        <v>124</v>
      </c>
      <c r="B344" t="s">
        <v>119</v>
      </c>
      <c r="C344" s="3">
        <v>7</v>
      </c>
      <c r="D344" s="3">
        <v>-2468.9</v>
      </c>
    </row>
    <row r="345" spans="1:4" x14ac:dyDescent="0.25">
      <c r="A345" t="s">
        <v>125</v>
      </c>
      <c r="B345" t="s">
        <v>126</v>
      </c>
      <c r="C345" s="3">
        <v>137</v>
      </c>
      <c r="D345" s="3">
        <v>-70554.11</v>
      </c>
    </row>
    <row r="346" spans="1:4" x14ac:dyDescent="0.25">
      <c r="A346" t="s">
        <v>538</v>
      </c>
      <c r="B346" t="s">
        <v>539</v>
      </c>
      <c r="C346" s="3">
        <v>9</v>
      </c>
      <c r="D346" s="3">
        <v>-9255.11</v>
      </c>
    </row>
    <row r="347" spans="1:4" x14ac:dyDescent="0.25">
      <c r="A347" t="s">
        <v>127</v>
      </c>
      <c r="B347" t="s">
        <v>128</v>
      </c>
      <c r="C347" s="3">
        <v>500</v>
      </c>
      <c r="D347" s="3">
        <v>-2346596.2400000002</v>
      </c>
    </row>
    <row r="348" spans="1:4" x14ac:dyDescent="0.25">
      <c r="A348" t="s">
        <v>540</v>
      </c>
      <c r="B348" t="s">
        <v>541</v>
      </c>
      <c r="C348" s="3">
        <v>15</v>
      </c>
      <c r="D348" s="3">
        <v>-2176.19</v>
      </c>
    </row>
    <row r="349" spans="1:4" x14ac:dyDescent="0.25">
      <c r="A349" t="s">
        <v>542</v>
      </c>
      <c r="B349" t="s">
        <v>533</v>
      </c>
      <c r="C349" s="3">
        <v>22</v>
      </c>
      <c r="D349" s="3">
        <v>-153705.32</v>
      </c>
    </row>
    <row r="350" spans="1:4" x14ac:dyDescent="0.25">
      <c r="A350" t="s">
        <v>129</v>
      </c>
      <c r="B350" t="s">
        <v>130</v>
      </c>
      <c r="C350" s="3">
        <v>2</v>
      </c>
      <c r="D350" s="3">
        <v>-0.01</v>
      </c>
    </row>
    <row r="351" spans="1:4" x14ac:dyDescent="0.25">
      <c r="A351" t="s">
        <v>543</v>
      </c>
      <c r="B351" t="s">
        <v>544</v>
      </c>
      <c r="C351" s="3">
        <v>2</v>
      </c>
      <c r="D351" s="3">
        <v>0</v>
      </c>
    </row>
    <row r="352" spans="1:4" x14ac:dyDescent="0.25">
      <c r="A352" t="s">
        <v>131</v>
      </c>
      <c r="B352" t="s">
        <v>132</v>
      </c>
      <c r="C352" s="3">
        <v>2</v>
      </c>
      <c r="D352" s="3">
        <v>-1252.7</v>
      </c>
    </row>
    <row r="353" spans="1:4" x14ac:dyDescent="0.25">
      <c r="A353" t="s">
        <v>133</v>
      </c>
      <c r="B353" t="s">
        <v>134</v>
      </c>
      <c r="C353" s="3">
        <v>474</v>
      </c>
      <c r="D353" s="3">
        <v>-2801825.74</v>
      </c>
    </row>
    <row r="354" spans="1:4" x14ac:dyDescent="0.25">
      <c r="A354" t="s">
        <v>135</v>
      </c>
      <c r="B354" t="s">
        <v>136</v>
      </c>
      <c r="C354" s="3">
        <v>15</v>
      </c>
      <c r="D354" s="3">
        <v>-140735.1</v>
      </c>
    </row>
    <row r="355" spans="1:4" x14ac:dyDescent="0.25">
      <c r="A355" t="s">
        <v>545</v>
      </c>
      <c r="B355" t="s">
        <v>546</v>
      </c>
      <c r="C355" s="3">
        <v>8</v>
      </c>
      <c r="D355" s="3">
        <v>-71369.77</v>
      </c>
    </row>
    <row r="356" spans="1:4" x14ac:dyDescent="0.25">
      <c r="A356" t="s">
        <v>137</v>
      </c>
      <c r="B356" t="s">
        <v>138</v>
      </c>
      <c r="C356" s="3">
        <v>3</v>
      </c>
      <c r="D356" s="3">
        <v>37.79</v>
      </c>
    </row>
    <row r="357" spans="1:4" x14ac:dyDescent="0.25">
      <c r="A357" t="s">
        <v>139</v>
      </c>
      <c r="B357" t="s">
        <v>140</v>
      </c>
      <c r="C357" s="3">
        <v>1379</v>
      </c>
      <c r="D357" s="3">
        <v>-8725933.7799999993</v>
      </c>
    </row>
    <row r="358" spans="1:4" x14ac:dyDescent="0.25">
      <c r="A358" t="s">
        <v>141</v>
      </c>
      <c r="B358" t="s">
        <v>7</v>
      </c>
      <c r="C358" s="3">
        <v>31</v>
      </c>
      <c r="D358" s="3">
        <v>-272999.53000000003</v>
      </c>
    </row>
    <row r="359" spans="1:4" x14ac:dyDescent="0.25">
      <c r="A359" t="s">
        <v>669</v>
      </c>
      <c r="B359" t="s">
        <v>670</v>
      </c>
      <c r="C359" s="3">
        <v>2</v>
      </c>
      <c r="D359" s="3">
        <v>0</v>
      </c>
    </row>
    <row r="360" spans="1:4" x14ac:dyDescent="0.25">
      <c r="A360" t="s">
        <v>793</v>
      </c>
      <c r="B360" t="s">
        <v>794</v>
      </c>
      <c r="C360" s="3">
        <v>2</v>
      </c>
      <c r="D360" s="3">
        <v>0</v>
      </c>
    </row>
    <row r="361" spans="1:4" x14ac:dyDescent="0.25">
      <c r="A361" t="s">
        <v>142</v>
      </c>
      <c r="B361" t="s">
        <v>143</v>
      </c>
      <c r="C361" s="3">
        <v>14</v>
      </c>
      <c r="D361" s="3">
        <v>-20052.11</v>
      </c>
    </row>
    <row r="362" spans="1:4" x14ac:dyDescent="0.25">
      <c r="A362" t="s">
        <v>144</v>
      </c>
      <c r="B362" t="s">
        <v>145</v>
      </c>
      <c r="C362" s="3">
        <v>7</v>
      </c>
      <c r="D362" s="3">
        <v>9.2200000000000006</v>
      </c>
    </row>
    <row r="363" spans="1:4" x14ac:dyDescent="0.25">
      <c r="A363" t="s">
        <v>146</v>
      </c>
      <c r="B363" t="s">
        <v>147</v>
      </c>
      <c r="C363" s="3">
        <v>97</v>
      </c>
      <c r="D363" s="3">
        <v>-13177.07</v>
      </c>
    </row>
    <row r="364" spans="1:4" x14ac:dyDescent="0.25">
      <c r="A364" t="s">
        <v>148</v>
      </c>
      <c r="B364" t="s">
        <v>149</v>
      </c>
      <c r="C364" s="3">
        <v>2575</v>
      </c>
      <c r="D364" s="3">
        <v>-241310.71</v>
      </c>
    </row>
    <row r="365" spans="1:4" x14ac:dyDescent="0.25">
      <c r="A365" t="s">
        <v>547</v>
      </c>
      <c r="B365" t="s">
        <v>548</v>
      </c>
      <c r="C365" s="3">
        <v>12</v>
      </c>
      <c r="D365" s="3">
        <v>-7134.99</v>
      </c>
    </row>
    <row r="366" spans="1:4" x14ac:dyDescent="0.25">
      <c r="A366" t="s">
        <v>150</v>
      </c>
      <c r="B366" t="s">
        <v>151</v>
      </c>
      <c r="C366" s="3">
        <v>2</v>
      </c>
      <c r="D366" s="3">
        <v>-19.54</v>
      </c>
    </row>
    <row r="367" spans="1:4" x14ac:dyDescent="0.25">
      <c r="A367" t="s">
        <v>549</v>
      </c>
      <c r="B367" t="s">
        <v>550</v>
      </c>
      <c r="C367" s="3">
        <v>2</v>
      </c>
      <c r="D367" s="3">
        <v>-86.44</v>
      </c>
    </row>
    <row r="368" spans="1:4" x14ac:dyDescent="0.25">
      <c r="A368" t="s">
        <v>152</v>
      </c>
      <c r="B368" t="s">
        <v>153</v>
      </c>
      <c r="C368" s="3">
        <v>2</v>
      </c>
      <c r="D368" s="3">
        <v>-2000</v>
      </c>
    </row>
    <row r="369" spans="1:4" x14ac:dyDescent="0.25">
      <c r="A369" t="s">
        <v>154</v>
      </c>
      <c r="B369" t="s">
        <v>155</v>
      </c>
      <c r="C369" s="3">
        <v>30</v>
      </c>
      <c r="D369" s="3">
        <v>-16483.22</v>
      </c>
    </row>
    <row r="370" spans="1:4" x14ac:dyDescent="0.25">
      <c r="A370" t="s">
        <v>156</v>
      </c>
      <c r="B370" t="s">
        <v>157</v>
      </c>
      <c r="C370" s="3">
        <v>12</v>
      </c>
      <c r="D370" s="3">
        <v>-21046.54</v>
      </c>
    </row>
    <row r="371" spans="1:4" x14ac:dyDescent="0.25">
      <c r="A371" t="s">
        <v>551</v>
      </c>
      <c r="B371" t="s">
        <v>552</v>
      </c>
      <c r="C371" s="3">
        <v>21</v>
      </c>
      <c r="D371" s="3">
        <v>-15213.31</v>
      </c>
    </row>
    <row r="372" spans="1:4" x14ac:dyDescent="0.25">
      <c r="A372" t="s">
        <v>158</v>
      </c>
      <c r="B372" t="s">
        <v>159</v>
      </c>
      <c r="C372" s="3">
        <v>25</v>
      </c>
      <c r="D372" s="3">
        <v>-89344.46</v>
      </c>
    </row>
    <row r="373" spans="1:4" x14ac:dyDescent="0.25">
      <c r="A373" t="s">
        <v>160</v>
      </c>
      <c r="B373" t="s">
        <v>161</v>
      </c>
      <c r="C373" s="3">
        <v>25</v>
      </c>
      <c r="D373" s="3">
        <v>-43511.88</v>
      </c>
    </row>
    <row r="374" spans="1:4" x14ac:dyDescent="0.25">
      <c r="A374" t="s">
        <v>162</v>
      </c>
      <c r="B374" t="s">
        <v>163</v>
      </c>
      <c r="C374" s="3">
        <v>439</v>
      </c>
      <c r="D374" s="3">
        <v>-90863.15</v>
      </c>
    </row>
    <row r="375" spans="1:4" x14ac:dyDescent="0.25">
      <c r="A375" t="s">
        <v>164</v>
      </c>
      <c r="B375" t="s">
        <v>165</v>
      </c>
      <c r="C375" s="3">
        <v>15</v>
      </c>
      <c r="D375" s="3">
        <v>-19893.330000000002</v>
      </c>
    </row>
    <row r="376" spans="1:4" x14ac:dyDescent="0.25">
      <c r="A376" t="s">
        <v>166</v>
      </c>
      <c r="B376" t="s">
        <v>167</v>
      </c>
      <c r="C376" s="3">
        <v>53</v>
      </c>
      <c r="D376" s="3">
        <v>-14600.09</v>
      </c>
    </row>
    <row r="377" spans="1:4" x14ac:dyDescent="0.25">
      <c r="A377" t="s">
        <v>553</v>
      </c>
      <c r="B377" t="s">
        <v>554</v>
      </c>
      <c r="C377" s="3">
        <v>200</v>
      </c>
      <c r="D377" s="3">
        <v>-352564.8</v>
      </c>
    </row>
    <row r="378" spans="1:4" x14ac:dyDescent="0.25">
      <c r="A378" t="s">
        <v>168</v>
      </c>
      <c r="B378" t="s">
        <v>169</v>
      </c>
      <c r="C378" s="3">
        <v>981</v>
      </c>
      <c r="D378" s="3">
        <v>-1648323.61</v>
      </c>
    </row>
    <row r="379" spans="1:4" x14ac:dyDescent="0.25">
      <c r="A379" t="s">
        <v>170</v>
      </c>
      <c r="B379" t="s">
        <v>169</v>
      </c>
      <c r="C379" s="3">
        <v>8</v>
      </c>
      <c r="D379" s="3">
        <v>-8498.66</v>
      </c>
    </row>
    <row r="380" spans="1:4" x14ac:dyDescent="0.25">
      <c r="A380" t="s">
        <v>171</v>
      </c>
      <c r="B380" t="s">
        <v>172</v>
      </c>
      <c r="C380" s="3">
        <v>81</v>
      </c>
      <c r="D380" s="3">
        <v>-91117.73</v>
      </c>
    </row>
    <row r="381" spans="1:4" x14ac:dyDescent="0.25">
      <c r="A381" t="s">
        <v>173</v>
      </c>
      <c r="B381" t="s">
        <v>174</v>
      </c>
      <c r="C381" s="3">
        <v>7</v>
      </c>
      <c r="D381" s="3">
        <v>-3177.41</v>
      </c>
    </row>
    <row r="382" spans="1:4" x14ac:dyDescent="0.25">
      <c r="A382" t="s">
        <v>175</v>
      </c>
      <c r="B382" t="s">
        <v>176</v>
      </c>
      <c r="C382" s="3">
        <v>36</v>
      </c>
      <c r="D382" s="3">
        <v>-43583.89</v>
      </c>
    </row>
    <row r="383" spans="1:4" x14ac:dyDescent="0.25">
      <c r="A383" t="s">
        <v>177</v>
      </c>
      <c r="B383" t="s">
        <v>178</v>
      </c>
      <c r="C383" s="3">
        <v>428</v>
      </c>
      <c r="D383" s="3">
        <v>-918269.01</v>
      </c>
    </row>
    <row r="384" spans="1:4" x14ac:dyDescent="0.25">
      <c r="A384" t="s">
        <v>179</v>
      </c>
      <c r="B384" t="s">
        <v>178</v>
      </c>
      <c r="C384" s="3">
        <v>267</v>
      </c>
      <c r="D384" s="3">
        <v>-528160.27</v>
      </c>
    </row>
    <row r="385" spans="1:4" x14ac:dyDescent="0.25">
      <c r="A385" t="s">
        <v>182</v>
      </c>
      <c r="B385" t="s">
        <v>183</v>
      </c>
      <c r="C385" s="3">
        <v>50</v>
      </c>
      <c r="D385" s="3">
        <v>12370.54</v>
      </c>
    </row>
    <row r="386" spans="1:4" x14ac:dyDescent="0.25">
      <c r="A386" t="s">
        <v>184</v>
      </c>
      <c r="B386" t="s">
        <v>185</v>
      </c>
      <c r="C386" s="3">
        <v>3</v>
      </c>
      <c r="D386" s="3">
        <v>5447.19</v>
      </c>
    </row>
    <row r="387" spans="1:4" x14ac:dyDescent="0.25">
      <c r="A387" t="s">
        <v>555</v>
      </c>
      <c r="B387" t="s">
        <v>556</v>
      </c>
      <c r="C387" s="3">
        <v>223</v>
      </c>
      <c r="D387" s="3">
        <v>8553</v>
      </c>
    </row>
    <row r="388" spans="1:4" x14ac:dyDescent="0.25">
      <c r="A388" t="s">
        <v>557</v>
      </c>
      <c r="B388" t="s">
        <v>558</v>
      </c>
      <c r="C388" s="3">
        <v>3</v>
      </c>
      <c r="D388" s="3">
        <v>0</v>
      </c>
    </row>
    <row r="389" spans="1:4" x14ac:dyDescent="0.25">
      <c r="A389" t="s">
        <v>188</v>
      </c>
      <c r="B389" t="s">
        <v>189</v>
      </c>
      <c r="C389" s="3">
        <v>7</v>
      </c>
      <c r="D389" s="3">
        <v>-10317.99</v>
      </c>
    </row>
    <row r="390" spans="1:4" x14ac:dyDescent="0.25">
      <c r="A390" t="s">
        <v>190</v>
      </c>
      <c r="B390" t="s">
        <v>191</v>
      </c>
      <c r="C390" s="3">
        <v>3</v>
      </c>
      <c r="D390" s="3">
        <v>-1416.02</v>
      </c>
    </row>
    <row r="391" spans="1:4" x14ac:dyDescent="0.25">
      <c r="A391" t="s">
        <v>194</v>
      </c>
      <c r="B391" t="s">
        <v>195</v>
      </c>
      <c r="C391" s="3">
        <v>2</v>
      </c>
      <c r="D391" s="3">
        <v>-96.46</v>
      </c>
    </row>
    <row r="392" spans="1:4" x14ac:dyDescent="0.25">
      <c r="A392" t="s">
        <v>196</v>
      </c>
      <c r="B392" t="s">
        <v>197</v>
      </c>
      <c r="C392" s="3">
        <v>5</v>
      </c>
      <c r="D392" s="3">
        <v>-2520</v>
      </c>
    </row>
    <row r="393" spans="1:4" x14ac:dyDescent="0.25">
      <c r="A393" t="s">
        <v>198</v>
      </c>
      <c r="B393" t="s">
        <v>199</v>
      </c>
      <c r="C393" s="3">
        <v>107</v>
      </c>
      <c r="D393" s="3">
        <v>-24381.200000000001</v>
      </c>
    </row>
    <row r="394" spans="1:4" x14ac:dyDescent="0.25">
      <c r="A394" t="s">
        <v>559</v>
      </c>
      <c r="B394" t="s">
        <v>560</v>
      </c>
      <c r="C394" s="3">
        <v>2</v>
      </c>
      <c r="D394" s="3">
        <v>-108.92</v>
      </c>
    </row>
    <row r="395" spans="1:4" x14ac:dyDescent="0.25">
      <c r="A395" t="s">
        <v>561</v>
      </c>
      <c r="B395" t="s">
        <v>562</v>
      </c>
      <c r="C395" s="3">
        <v>11</v>
      </c>
      <c r="D395" s="3">
        <v>-5204.26</v>
      </c>
    </row>
    <row r="396" spans="1:4" x14ac:dyDescent="0.25">
      <c r="A396" t="s">
        <v>563</v>
      </c>
      <c r="B396" t="s">
        <v>564</v>
      </c>
      <c r="C396" s="3">
        <v>1</v>
      </c>
      <c r="D396" s="3">
        <v>-64.66</v>
      </c>
    </row>
    <row r="397" spans="1:4" x14ac:dyDescent="0.25">
      <c r="A397" t="s">
        <v>200</v>
      </c>
      <c r="B397" t="s">
        <v>201</v>
      </c>
      <c r="C397" s="3">
        <v>178</v>
      </c>
      <c r="D397" s="3">
        <v>-43109.23</v>
      </c>
    </row>
    <row r="398" spans="1:4" x14ac:dyDescent="0.25">
      <c r="A398" t="s">
        <v>202</v>
      </c>
      <c r="B398" t="s">
        <v>203</v>
      </c>
      <c r="C398" s="3">
        <v>7</v>
      </c>
      <c r="D398" s="3">
        <v>-6167.39</v>
      </c>
    </row>
    <row r="399" spans="1:4" x14ac:dyDescent="0.25">
      <c r="A399" t="s">
        <v>204</v>
      </c>
      <c r="B399" t="s">
        <v>205</v>
      </c>
      <c r="C399" s="3">
        <v>2387</v>
      </c>
      <c r="D399" s="3">
        <v>-2450528.85</v>
      </c>
    </row>
    <row r="400" spans="1:4" x14ac:dyDescent="0.25">
      <c r="A400" t="s">
        <v>565</v>
      </c>
      <c r="B400" t="s">
        <v>205</v>
      </c>
      <c r="C400" s="3">
        <v>5</v>
      </c>
      <c r="D400" s="3">
        <v>-1672.71</v>
      </c>
    </row>
    <row r="401" spans="1:4" x14ac:dyDescent="0.25">
      <c r="A401" t="s">
        <v>206</v>
      </c>
      <c r="B401" t="s">
        <v>207</v>
      </c>
      <c r="C401" s="3">
        <v>21</v>
      </c>
      <c r="D401" s="3">
        <v>-25738.54</v>
      </c>
    </row>
    <row r="402" spans="1:4" x14ac:dyDescent="0.25">
      <c r="A402" t="s">
        <v>208</v>
      </c>
      <c r="B402" t="s">
        <v>209</v>
      </c>
      <c r="C402" s="3">
        <v>18</v>
      </c>
      <c r="D402" s="3">
        <v>-3387.08</v>
      </c>
    </row>
    <row r="403" spans="1:4" x14ac:dyDescent="0.25">
      <c r="A403" t="s">
        <v>212</v>
      </c>
      <c r="B403" t="s">
        <v>213</v>
      </c>
      <c r="C403" s="3">
        <v>2982</v>
      </c>
      <c r="D403" s="3">
        <v>-2466739.16</v>
      </c>
    </row>
    <row r="404" spans="1:4" x14ac:dyDescent="0.25">
      <c r="A404" t="s">
        <v>217</v>
      </c>
      <c r="B404" t="s">
        <v>218</v>
      </c>
      <c r="C404" s="3">
        <v>11</v>
      </c>
      <c r="D404" s="3">
        <v>-4410.24</v>
      </c>
    </row>
    <row r="405" spans="1:4" x14ac:dyDescent="0.25">
      <c r="A405" t="s">
        <v>566</v>
      </c>
      <c r="B405" t="s">
        <v>567</v>
      </c>
      <c r="C405" s="3">
        <v>8</v>
      </c>
      <c r="D405" s="3">
        <v>-3954.3</v>
      </c>
    </row>
    <row r="406" spans="1:4" x14ac:dyDescent="0.25">
      <c r="A406" t="s">
        <v>568</v>
      </c>
      <c r="B406" t="s">
        <v>569</v>
      </c>
      <c r="C406" s="3">
        <v>9</v>
      </c>
      <c r="D406" s="3">
        <v>-4064.72</v>
      </c>
    </row>
    <row r="407" spans="1:4" x14ac:dyDescent="0.25">
      <c r="A407" t="s">
        <v>219</v>
      </c>
      <c r="B407" t="s">
        <v>220</v>
      </c>
      <c r="C407" s="3">
        <v>745</v>
      </c>
      <c r="D407" s="3">
        <v>-541490.06999999995</v>
      </c>
    </row>
    <row r="408" spans="1:4" x14ac:dyDescent="0.25">
      <c r="A408" t="s">
        <v>223</v>
      </c>
      <c r="B408" t="s">
        <v>224</v>
      </c>
      <c r="C408" s="3">
        <v>17</v>
      </c>
      <c r="D408" s="3">
        <v>-21237.27</v>
      </c>
    </row>
    <row r="409" spans="1:4" x14ac:dyDescent="0.25">
      <c r="A409" t="s">
        <v>225</v>
      </c>
      <c r="B409" t="s">
        <v>226</v>
      </c>
      <c r="C409" s="3">
        <v>1</v>
      </c>
      <c r="D409" s="3">
        <v>-185.89</v>
      </c>
    </row>
    <row r="410" spans="1:4" x14ac:dyDescent="0.25">
      <c r="A410" t="s">
        <v>227</v>
      </c>
      <c r="B410" t="s">
        <v>228</v>
      </c>
      <c r="C410" s="3">
        <v>10</v>
      </c>
      <c r="D410" s="3">
        <v>-14591.76</v>
      </c>
    </row>
    <row r="411" spans="1:4" x14ac:dyDescent="0.25">
      <c r="A411" t="s">
        <v>570</v>
      </c>
      <c r="B411" t="s">
        <v>571</v>
      </c>
      <c r="C411" s="3">
        <v>6</v>
      </c>
      <c r="D411" s="3">
        <v>-1347.25</v>
      </c>
    </row>
    <row r="412" spans="1:4" x14ac:dyDescent="0.25">
      <c r="A412" t="s">
        <v>229</v>
      </c>
      <c r="B412" t="s">
        <v>230</v>
      </c>
      <c r="C412" s="3">
        <v>19</v>
      </c>
      <c r="D412" s="3">
        <v>-5220.29</v>
      </c>
    </row>
    <row r="413" spans="1:4" x14ac:dyDescent="0.25">
      <c r="A413" t="s">
        <v>231</v>
      </c>
      <c r="B413" t="s">
        <v>232</v>
      </c>
      <c r="C413" s="3">
        <v>27</v>
      </c>
      <c r="D413" s="3">
        <v>-20149.490000000002</v>
      </c>
    </row>
    <row r="414" spans="1:4" x14ac:dyDescent="0.25">
      <c r="A414" t="s">
        <v>233</v>
      </c>
      <c r="B414" t="s">
        <v>234</v>
      </c>
      <c r="C414" s="3">
        <v>11</v>
      </c>
      <c r="D414" s="3">
        <v>-13801.44</v>
      </c>
    </row>
    <row r="415" spans="1:4" x14ac:dyDescent="0.25">
      <c r="A415" t="s">
        <v>235</v>
      </c>
      <c r="B415" t="s">
        <v>234</v>
      </c>
      <c r="C415" s="3">
        <v>23</v>
      </c>
      <c r="D415" s="3">
        <v>-25060.06</v>
      </c>
    </row>
    <row r="416" spans="1:4" x14ac:dyDescent="0.25">
      <c r="A416" t="s">
        <v>236</v>
      </c>
      <c r="B416" t="s">
        <v>237</v>
      </c>
      <c r="C416" s="3">
        <v>41</v>
      </c>
      <c r="D416" s="3">
        <v>-95168.34</v>
      </c>
    </row>
    <row r="417" spans="1:4" x14ac:dyDescent="0.25">
      <c r="A417" t="s">
        <v>238</v>
      </c>
      <c r="B417" t="s">
        <v>239</v>
      </c>
      <c r="C417" s="3">
        <v>62</v>
      </c>
      <c r="D417" s="3">
        <v>-57395.39</v>
      </c>
    </row>
    <row r="418" spans="1:4" x14ac:dyDescent="0.25">
      <c r="A418" t="s">
        <v>572</v>
      </c>
      <c r="B418" t="s">
        <v>239</v>
      </c>
      <c r="C418" s="3">
        <v>1</v>
      </c>
      <c r="D418" s="3">
        <v>-610.21</v>
      </c>
    </row>
    <row r="419" spans="1:4" x14ac:dyDescent="0.25">
      <c r="A419" t="s">
        <v>242</v>
      </c>
      <c r="B419" t="s">
        <v>243</v>
      </c>
      <c r="C419" s="3">
        <v>1432</v>
      </c>
      <c r="D419" s="3">
        <v>-469114.82</v>
      </c>
    </row>
    <row r="420" spans="1:4" x14ac:dyDescent="0.25">
      <c r="A420" t="s">
        <v>573</v>
      </c>
      <c r="B420" t="s">
        <v>574</v>
      </c>
      <c r="C420" s="3">
        <v>1</v>
      </c>
      <c r="D420" s="3">
        <v>-119.93</v>
      </c>
    </row>
    <row r="421" spans="1:4" x14ac:dyDescent="0.25">
      <c r="A421" t="s">
        <v>575</v>
      </c>
      <c r="B421" t="s">
        <v>243</v>
      </c>
      <c r="C421" s="3">
        <v>6</v>
      </c>
      <c r="D421" s="3">
        <v>12414.27</v>
      </c>
    </row>
    <row r="422" spans="1:4" x14ac:dyDescent="0.25">
      <c r="A422" t="s">
        <v>246</v>
      </c>
      <c r="B422" t="s">
        <v>247</v>
      </c>
      <c r="C422" s="3">
        <v>408</v>
      </c>
      <c r="D422" s="3">
        <v>-324339.34000000003</v>
      </c>
    </row>
    <row r="423" spans="1:4" x14ac:dyDescent="0.25">
      <c r="A423" t="s">
        <v>248</v>
      </c>
      <c r="B423" t="s">
        <v>249</v>
      </c>
      <c r="C423" s="3">
        <v>1</v>
      </c>
      <c r="D423" s="3">
        <v>0</v>
      </c>
    </row>
    <row r="424" spans="1:4" x14ac:dyDescent="0.25">
      <c r="A424" t="s">
        <v>250</v>
      </c>
      <c r="B424" t="s">
        <v>251</v>
      </c>
      <c r="C424" s="3">
        <v>95</v>
      </c>
      <c r="D424" s="3">
        <v>-38648.980000000003</v>
      </c>
    </row>
    <row r="425" spans="1:4" x14ac:dyDescent="0.25">
      <c r="A425" t="s">
        <v>252</v>
      </c>
      <c r="B425" t="s">
        <v>253</v>
      </c>
      <c r="C425" s="3">
        <v>128</v>
      </c>
      <c r="D425" s="3">
        <v>-173435.36</v>
      </c>
    </row>
    <row r="426" spans="1:4" x14ac:dyDescent="0.25">
      <c r="A426" t="s">
        <v>254</v>
      </c>
      <c r="B426" t="s">
        <v>255</v>
      </c>
      <c r="C426" s="3">
        <v>6</v>
      </c>
      <c r="D426" s="3">
        <v>-252.87</v>
      </c>
    </row>
    <row r="427" spans="1:4" x14ac:dyDescent="0.25">
      <c r="A427" t="s">
        <v>256</v>
      </c>
      <c r="B427" t="s">
        <v>257</v>
      </c>
      <c r="C427" s="3">
        <v>7</v>
      </c>
      <c r="D427" s="3">
        <v>-11324.29</v>
      </c>
    </row>
    <row r="428" spans="1:4" x14ac:dyDescent="0.25">
      <c r="A428" t="s">
        <v>258</v>
      </c>
      <c r="B428" t="s">
        <v>259</v>
      </c>
      <c r="C428" s="3">
        <v>8</v>
      </c>
      <c r="D428" s="3">
        <v>-1345.67</v>
      </c>
    </row>
    <row r="429" spans="1:4" x14ac:dyDescent="0.25">
      <c r="A429" t="s">
        <v>260</v>
      </c>
      <c r="B429" t="s">
        <v>261</v>
      </c>
      <c r="C429" s="3">
        <v>397</v>
      </c>
      <c r="D429" s="3">
        <v>-397846.85</v>
      </c>
    </row>
    <row r="430" spans="1:4" x14ac:dyDescent="0.25">
      <c r="A430" t="s">
        <v>576</v>
      </c>
      <c r="B430" t="s">
        <v>577</v>
      </c>
      <c r="C430" s="3">
        <v>4</v>
      </c>
      <c r="D430" s="3">
        <v>-904.09</v>
      </c>
    </row>
    <row r="431" spans="1:4" x14ac:dyDescent="0.25">
      <c r="A431" t="s">
        <v>262</v>
      </c>
      <c r="B431" t="s">
        <v>263</v>
      </c>
      <c r="C431" s="3">
        <v>591</v>
      </c>
      <c r="D431" s="3">
        <v>-1325202.06</v>
      </c>
    </row>
    <row r="432" spans="1:4" x14ac:dyDescent="0.25">
      <c r="A432" t="s">
        <v>266</v>
      </c>
      <c r="B432" t="s">
        <v>267</v>
      </c>
      <c r="C432" s="3">
        <v>193</v>
      </c>
      <c r="D432" s="3">
        <v>-32755.25</v>
      </c>
    </row>
    <row r="433" spans="1:4" x14ac:dyDescent="0.25">
      <c r="A433" t="s">
        <v>268</v>
      </c>
      <c r="B433" t="s">
        <v>269</v>
      </c>
      <c r="C433" s="3">
        <v>10</v>
      </c>
      <c r="D433" s="3">
        <v>-6014.68</v>
      </c>
    </row>
    <row r="434" spans="1:4" x14ac:dyDescent="0.25">
      <c r="A434" t="s">
        <v>270</v>
      </c>
      <c r="B434" t="s">
        <v>271</v>
      </c>
      <c r="C434" s="3">
        <v>2</v>
      </c>
      <c r="D434" s="3">
        <v>0</v>
      </c>
    </row>
    <row r="435" spans="1:4" x14ac:dyDescent="0.25">
      <c r="A435" t="s">
        <v>272</v>
      </c>
      <c r="B435" t="s">
        <v>273</v>
      </c>
      <c r="C435" s="3">
        <v>17</v>
      </c>
      <c r="D435" s="3">
        <v>-78096.639999999999</v>
      </c>
    </row>
    <row r="436" spans="1:4" x14ac:dyDescent="0.25">
      <c r="A436" t="s">
        <v>578</v>
      </c>
      <c r="B436" t="s">
        <v>579</v>
      </c>
      <c r="C436" s="3">
        <v>10</v>
      </c>
      <c r="D436" s="3">
        <v>-22329.52</v>
      </c>
    </row>
    <row r="437" spans="1:4" x14ac:dyDescent="0.25">
      <c r="A437" t="s">
        <v>580</v>
      </c>
      <c r="B437" t="s">
        <v>581</v>
      </c>
      <c r="C437" s="3">
        <v>21</v>
      </c>
      <c r="D437" s="3">
        <v>-35452.300000000003</v>
      </c>
    </row>
    <row r="438" spans="1:4" x14ac:dyDescent="0.25">
      <c r="A438" t="s">
        <v>582</v>
      </c>
      <c r="B438" t="s">
        <v>583</v>
      </c>
      <c r="C438" s="3">
        <v>2</v>
      </c>
      <c r="D438" s="3">
        <v>-1835.5</v>
      </c>
    </row>
    <row r="439" spans="1:4" x14ac:dyDescent="0.25">
      <c r="A439" t="s">
        <v>278</v>
      </c>
      <c r="B439" t="s">
        <v>279</v>
      </c>
      <c r="C439" s="3">
        <v>388</v>
      </c>
      <c r="D439" s="3">
        <v>-245146.75</v>
      </c>
    </row>
    <row r="440" spans="1:4" x14ac:dyDescent="0.25">
      <c r="A440" t="s">
        <v>280</v>
      </c>
      <c r="B440" t="s">
        <v>281</v>
      </c>
      <c r="C440" s="3">
        <v>20</v>
      </c>
      <c r="D440" s="3">
        <v>-37806.28</v>
      </c>
    </row>
    <row r="441" spans="1:4" x14ac:dyDescent="0.25">
      <c r="A441" t="s">
        <v>282</v>
      </c>
      <c r="B441" t="s">
        <v>283</v>
      </c>
      <c r="C441" s="3">
        <v>48</v>
      </c>
      <c r="D441" s="3">
        <v>-4610.1899999999996</v>
      </c>
    </row>
    <row r="442" spans="1:4" x14ac:dyDescent="0.25">
      <c r="A442" t="s">
        <v>284</v>
      </c>
      <c r="B442" t="s">
        <v>285</v>
      </c>
      <c r="C442" s="3">
        <v>344</v>
      </c>
      <c r="D442" s="3">
        <v>-391056.81</v>
      </c>
    </row>
    <row r="443" spans="1:4" x14ac:dyDescent="0.25">
      <c r="A443" t="s">
        <v>287</v>
      </c>
      <c r="B443" t="s">
        <v>288</v>
      </c>
      <c r="C443" s="3">
        <v>27</v>
      </c>
      <c r="D443" s="3">
        <v>-7414.54</v>
      </c>
    </row>
    <row r="444" spans="1:4" x14ac:dyDescent="0.25">
      <c r="A444" t="s">
        <v>289</v>
      </c>
      <c r="B444" t="s">
        <v>290</v>
      </c>
      <c r="C444" s="3">
        <v>344</v>
      </c>
      <c r="D444" s="3">
        <v>-335400.14</v>
      </c>
    </row>
    <row r="445" spans="1:4" x14ac:dyDescent="0.25">
      <c r="A445" t="s">
        <v>291</v>
      </c>
      <c r="B445" t="s">
        <v>292</v>
      </c>
      <c r="C445" s="3">
        <v>322</v>
      </c>
      <c r="D445" s="3">
        <v>-217775.59</v>
      </c>
    </row>
    <row r="446" spans="1:4" x14ac:dyDescent="0.25">
      <c r="A446" t="s">
        <v>293</v>
      </c>
      <c r="B446" t="s">
        <v>294</v>
      </c>
      <c r="C446" s="3">
        <v>183</v>
      </c>
      <c r="D446" s="3">
        <v>-160816.34</v>
      </c>
    </row>
    <row r="447" spans="1:4" x14ac:dyDescent="0.25">
      <c r="A447" t="s">
        <v>295</v>
      </c>
      <c r="B447" t="s">
        <v>296</v>
      </c>
      <c r="C447" s="3">
        <v>858</v>
      </c>
      <c r="D447" s="3">
        <v>-354910.27</v>
      </c>
    </row>
    <row r="448" spans="1:4" x14ac:dyDescent="0.25">
      <c r="A448" t="s">
        <v>297</v>
      </c>
      <c r="B448" t="s">
        <v>298</v>
      </c>
      <c r="C448" s="3">
        <v>439</v>
      </c>
      <c r="D448" s="3">
        <v>-338928.55</v>
      </c>
    </row>
    <row r="449" spans="1:4" x14ac:dyDescent="0.25">
      <c r="A449" t="s">
        <v>299</v>
      </c>
      <c r="B449" t="s">
        <v>300</v>
      </c>
      <c r="C449" s="3">
        <v>29</v>
      </c>
      <c r="D449" s="3">
        <v>-13056.45</v>
      </c>
    </row>
    <row r="450" spans="1:4" x14ac:dyDescent="0.25">
      <c r="A450" t="s">
        <v>703</v>
      </c>
      <c r="B450" t="s">
        <v>704</v>
      </c>
      <c r="C450" s="3">
        <v>1</v>
      </c>
      <c r="D450" s="3">
        <v>0</v>
      </c>
    </row>
    <row r="451" spans="1:4" x14ac:dyDescent="0.25">
      <c r="A451" t="s">
        <v>301</v>
      </c>
      <c r="B451" t="s">
        <v>302</v>
      </c>
      <c r="C451" s="3">
        <v>7</v>
      </c>
      <c r="D451" s="3">
        <v>-245</v>
      </c>
    </row>
    <row r="452" spans="1:4" x14ac:dyDescent="0.25">
      <c r="A452" t="s">
        <v>584</v>
      </c>
      <c r="B452" t="s">
        <v>585</v>
      </c>
      <c r="C452" s="3">
        <v>34</v>
      </c>
      <c r="D452" s="3">
        <v>-5896.53</v>
      </c>
    </row>
    <row r="453" spans="1:4" x14ac:dyDescent="0.25">
      <c r="A453" t="s">
        <v>305</v>
      </c>
      <c r="B453" t="s">
        <v>306</v>
      </c>
      <c r="C453" s="3">
        <v>978</v>
      </c>
      <c r="D453" s="3">
        <v>-257181.03</v>
      </c>
    </row>
    <row r="454" spans="1:4" x14ac:dyDescent="0.25">
      <c r="A454" t="s">
        <v>307</v>
      </c>
      <c r="B454" t="s">
        <v>308</v>
      </c>
      <c r="C454" s="3">
        <v>2691</v>
      </c>
      <c r="D454" s="3">
        <v>-962347.28</v>
      </c>
    </row>
    <row r="455" spans="1:4" x14ac:dyDescent="0.25">
      <c r="A455" t="s">
        <v>586</v>
      </c>
      <c r="B455" t="s">
        <v>587</v>
      </c>
      <c r="C455" s="3">
        <v>134</v>
      </c>
      <c r="D455" s="3">
        <v>-75105.69</v>
      </c>
    </row>
    <row r="456" spans="1:4" x14ac:dyDescent="0.25">
      <c r="A456" t="s">
        <v>309</v>
      </c>
      <c r="B456" t="s">
        <v>310</v>
      </c>
      <c r="C456" s="3">
        <v>126</v>
      </c>
      <c r="D456" s="3">
        <v>-31462.21</v>
      </c>
    </row>
    <row r="457" spans="1:4" x14ac:dyDescent="0.25">
      <c r="A457" t="s">
        <v>588</v>
      </c>
      <c r="B457" t="s">
        <v>589</v>
      </c>
      <c r="C457" s="3">
        <v>55</v>
      </c>
      <c r="D457" s="3">
        <v>-24610.99</v>
      </c>
    </row>
    <row r="458" spans="1:4" x14ac:dyDescent="0.25">
      <c r="A458" t="s">
        <v>315</v>
      </c>
      <c r="B458" t="s">
        <v>316</v>
      </c>
      <c r="C458" s="3">
        <v>3</v>
      </c>
      <c r="D458" s="3">
        <v>-250.27</v>
      </c>
    </row>
    <row r="459" spans="1:4" x14ac:dyDescent="0.25">
      <c r="A459" t="s">
        <v>590</v>
      </c>
      <c r="B459" t="s">
        <v>591</v>
      </c>
      <c r="C459" s="3">
        <v>137</v>
      </c>
      <c r="D459" s="3">
        <v>-124714.97</v>
      </c>
    </row>
    <row r="460" spans="1:4" x14ac:dyDescent="0.25">
      <c r="A460" t="s">
        <v>592</v>
      </c>
      <c r="B460" t="s">
        <v>593</v>
      </c>
      <c r="C460" s="3">
        <v>127</v>
      </c>
      <c r="D460" s="3">
        <v>-149916.23000000001</v>
      </c>
    </row>
    <row r="461" spans="1:4" x14ac:dyDescent="0.25">
      <c r="A461" t="s">
        <v>317</v>
      </c>
      <c r="B461" t="s">
        <v>318</v>
      </c>
      <c r="C461" s="3">
        <v>2</v>
      </c>
      <c r="D461" s="3">
        <v>-4083.5</v>
      </c>
    </row>
    <row r="462" spans="1:4" x14ac:dyDescent="0.25">
      <c r="A462" t="s">
        <v>594</v>
      </c>
      <c r="B462" t="s">
        <v>595</v>
      </c>
      <c r="C462" s="3">
        <v>4</v>
      </c>
      <c r="D462" s="3">
        <v>-2507.6999999999998</v>
      </c>
    </row>
    <row r="463" spans="1:4" x14ac:dyDescent="0.25">
      <c r="A463" t="s">
        <v>319</v>
      </c>
      <c r="B463" t="s">
        <v>320</v>
      </c>
      <c r="C463" s="3">
        <v>49</v>
      </c>
      <c r="D463" s="3">
        <v>-61699.519999999997</v>
      </c>
    </row>
    <row r="464" spans="1:4" x14ac:dyDescent="0.25">
      <c r="A464" t="s">
        <v>321</v>
      </c>
      <c r="B464" t="s">
        <v>322</v>
      </c>
      <c r="C464" s="3">
        <v>6</v>
      </c>
      <c r="D464" s="3">
        <v>-1676.74</v>
      </c>
    </row>
    <row r="465" spans="1:4" x14ac:dyDescent="0.25">
      <c r="A465" t="s">
        <v>323</v>
      </c>
      <c r="B465" t="s">
        <v>324</v>
      </c>
      <c r="C465" s="3">
        <v>491</v>
      </c>
      <c r="D465" s="3">
        <v>-1261245.1100000001</v>
      </c>
    </row>
    <row r="466" spans="1:4" x14ac:dyDescent="0.25">
      <c r="A466" t="s">
        <v>325</v>
      </c>
      <c r="B466" t="s">
        <v>324</v>
      </c>
      <c r="C466" s="3">
        <v>37</v>
      </c>
      <c r="D466" s="3">
        <v>-73750.880000000005</v>
      </c>
    </row>
    <row r="467" spans="1:4" x14ac:dyDescent="0.25">
      <c r="A467" t="s">
        <v>326</v>
      </c>
      <c r="B467" t="s">
        <v>327</v>
      </c>
      <c r="C467" s="3">
        <v>111</v>
      </c>
      <c r="D467" s="3">
        <v>-26615.13</v>
      </c>
    </row>
    <row r="468" spans="1:4" x14ac:dyDescent="0.25">
      <c r="A468" t="s">
        <v>328</v>
      </c>
      <c r="B468" t="s">
        <v>329</v>
      </c>
      <c r="C468" s="3">
        <v>5</v>
      </c>
      <c r="D468" s="3">
        <v>-299.38</v>
      </c>
    </row>
    <row r="469" spans="1:4" x14ac:dyDescent="0.25">
      <c r="A469" t="s">
        <v>330</v>
      </c>
      <c r="B469" t="s">
        <v>331</v>
      </c>
      <c r="C469" s="3">
        <v>2</v>
      </c>
      <c r="D469" s="3">
        <v>-3284.8</v>
      </c>
    </row>
    <row r="470" spans="1:4" x14ac:dyDescent="0.25">
      <c r="A470" t="s">
        <v>332</v>
      </c>
      <c r="B470" t="s">
        <v>333</v>
      </c>
      <c r="C470" s="3">
        <v>17</v>
      </c>
      <c r="D470" s="3">
        <v>-6588.26</v>
      </c>
    </row>
    <row r="471" spans="1:4" x14ac:dyDescent="0.25">
      <c r="A471" t="s">
        <v>596</v>
      </c>
      <c r="B471" t="s">
        <v>597</v>
      </c>
      <c r="C471" s="3">
        <v>1</v>
      </c>
      <c r="D471" s="3">
        <v>-36.380000000000003</v>
      </c>
    </row>
    <row r="472" spans="1:4" x14ac:dyDescent="0.25">
      <c r="A472" t="s">
        <v>334</v>
      </c>
      <c r="B472" t="s">
        <v>335</v>
      </c>
      <c r="C472" s="3">
        <v>17572</v>
      </c>
      <c r="D472" s="3">
        <v>-3296162.28</v>
      </c>
    </row>
    <row r="473" spans="1:4" x14ac:dyDescent="0.25">
      <c r="A473" t="s">
        <v>336</v>
      </c>
      <c r="B473" t="s">
        <v>337</v>
      </c>
      <c r="C473" s="3">
        <v>6</v>
      </c>
      <c r="D473" s="3">
        <v>-2313.27</v>
      </c>
    </row>
    <row r="474" spans="1:4" x14ac:dyDescent="0.25">
      <c r="A474" t="s">
        <v>338</v>
      </c>
      <c r="B474" t="s">
        <v>339</v>
      </c>
      <c r="C474" s="3">
        <v>1</v>
      </c>
      <c r="D474" s="3">
        <v>-73.53</v>
      </c>
    </row>
    <row r="475" spans="1:4" x14ac:dyDescent="0.25">
      <c r="A475" t="s">
        <v>598</v>
      </c>
      <c r="B475" t="s">
        <v>599</v>
      </c>
      <c r="C475" s="3">
        <v>2</v>
      </c>
      <c r="D475" s="3">
        <v>-24.25</v>
      </c>
    </row>
    <row r="476" spans="1:4" x14ac:dyDescent="0.25">
      <c r="A476" t="s">
        <v>340</v>
      </c>
      <c r="B476" t="s">
        <v>341</v>
      </c>
      <c r="C476" s="3">
        <v>20</v>
      </c>
      <c r="D476" s="3">
        <v>-3275.83</v>
      </c>
    </row>
    <row r="477" spans="1:4" x14ac:dyDescent="0.25">
      <c r="A477" t="s">
        <v>600</v>
      </c>
      <c r="B477" t="s">
        <v>601</v>
      </c>
      <c r="C477" s="3">
        <v>17</v>
      </c>
      <c r="D477" s="3">
        <v>-121.53</v>
      </c>
    </row>
    <row r="478" spans="1:4" x14ac:dyDescent="0.25">
      <c r="A478" t="s">
        <v>602</v>
      </c>
      <c r="B478" t="s">
        <v>603</v>
      </c>
      <c r="C478" s="3">
        <v>1</v>
      </c>
      <c r="D478" s="3">
        <v>-73.22</v>
      </c>
    </row>
    <row r="479" spans="1:4" x14ac:dyDescent="0.25">
      <c r="A479" t="s">
        <v>342</v>
      </c>
      <c r="B479" t="s">
        <v>343</v>
      </c>
      <c r="C479" s="3">
        <v>24928</v>
      </c>
      <c r="D479" s="3">
        <v>-29223499.960000001</v>
      </c>
    </row>
    <row r="480" spans="1:4" x14ac:dyDescent="0.25">
      <c r="A480" t="s">
        <v>344</v>
      </c>
      <c r="B480" t="s">
        <v>345</v>
      </c>
      <c r="C480" s="3">
        <v>69</v>
      </c>
      <c r="D480" s="3">
        <v>-206968.97</v>
      </c>
    </row>
    <row r="481" spans="1:4" x14ac:dyDescent="0.25">
      <c r="A481" t="s">
        <v>346</v>
      </c>
      <c r="B481" t="s">
        <v>347</v>
      </c>
      <c r="C481" s="3">
        <v>108</v>
      </c>
      <c r="D481" s="3">
        <v>-40327.760000000002</v>
      </c>
    </row>
    <row r="482" spans="1:4" x14ac:dyDescent="0.25">
      <c r="A482" t="s">
        <v>348</v>
      </c>
      <c r="B482" t="s">
        <v>349</v>
      </c>
      <c r="C482" s="3">
        <v>28</v>
      </c>
      <c r="D482" s="3">
        <v>-13857.29</v>
      </c>
    </row>
    <row r="483" spans="1:4" x14ac:dyDescent="0.25">
      <c r="A483" t="s">
        <v>350</v>
      </c>
      <c r="B483" t="s">
        <v>351</v>
      </c>
      <c r="C483" s="3">
        <v>14</v>
      </c>
      <c r="D483" s="3">
        <v>-17581.88</v>
      </c>
    </row>
    <row r="484" spans="1:4" x14ac:dyDescent="0.25">
      <c r="A484" t="s">
        <v>352</v>
      </c>
      <c r="B484" t="s">
        <v>353</v>
      </c>
      <c r="C484" s="3">
        <v>1</v>
      </c>
      <c r="D484" s="3">
        <v>-682.35</v>
      </c>
    </row>
    <row r="485" spans="1:4" x14ac:dyDescent="0.25">
      <c r="A485" t="s">
        <v>354</v>
      </c>
      <c r="B485" t="s">
        <v>355</v>
      </c>
      <c r="C485" s="3">
        <v>7</v>
      </c>
      <c r="D485" s="3">
        <v>-15913.71</v>
      </c>
    </row>
    <row r="486" spans="1:4" x14ac:dyDescent="0.25">
      <c r="A486" t="s">
        <v>356</v>
      </c>
      <c r="B486" t="s">
        <v>357</v>
      </c>
      <c r="C486" s="3">
        <v>269</v>
      </c>
      <c r="D486" s="3">
        <v>-80017.08</v>
      </c>
    </row>
    <row r="487" spans="1:4" x14ac:dyDescent="0.25">
      <c r="A487" t="s">
        <v>358</v>
      </c>
      <c r="B487" t="s">
        <v>359</v>
      </c>
      <c r="C487" s="3">
        <v>24</v>
      </c>
      <c r="D487" s="3">
        <v>-9134.01</v>
      </c>
    </row>
    <row r="488" spans="1:4" x14ac:dyDescent="0.25">
      <c r="A488" t="s">
        <v>360</v>
      </c>
      <c r="B488" t="s">
        <v>361</v>
      </c>
      <c r="C488" s="3">
        <v>4</v>
      </c>
      <c r="D488" s="3">
        <v>0</v>
      </c>
    </row>
    <row r="489" spans="1:4" x14ac:dyDescent="0.25">
      <c r="A489" t="s">
        <v>363</v>
      </c>
      <c r="B489" t="s">
        <v>364</v>
      </c>
      <c r="C489" s="3">
        <v>1397</v>
      </c>
      <c r="D489" s="3">
        <v>-162974.35</v>
      </c>
    </row>
    <row r="490" spans="1:4" x14ac:dyDescent="0.25">
      <c r="A490" t="s">
        <v>365</v>
      </c>
      <c r="B490" t="s">
        <v>366</v>
      </c>
      <c r="C490" s="3">
        <v>33</v>
      </c>
      <c r="D490" s="3">
        <v>-2147.8000000000002</v>
      </c>
    </row>
    <row r="491" spans="1:4" x14ac:dyDescent="0.25">
      <c r="A491" t="s">
        <v>367</v>
      </c>
      <c r="B491" t="s">
        <v>368</v>
      </c>
      <c r="C491" s="3">
        <v>4</v>
      </c>
      <c r="D491" s="3">
        <v>-728.5</v>
      </c>
    </row>
    <row r="492" spans="1:4" x14ac:dyDescent="0.25">
      <c r="A492" t="s">
        <v>369</v>
      </c>
      <c r="B492" t="s">
        <v>370</v>
      </c>
      <c r="C492" s="3">
        <v>16</v>
      </c>
      <c r="D492" s="3">
        <v>-110663.96</v>
      </c>
    </row>
    <row r="493" spans="1:4" x14ac:dyDescent="0.25">
      <c r="A493" t="s">
        <v>373</v>
      </c>
      <c r="B493" t="s">
        <v>374</v>
      </c>
      <c r="C493" s="3">
        <v>43</v>
      </c>
      <c r="D493" s="3">
        <v>-13744.46</v>
      </c>
    </row>
    <row r="494" spans="1:4" x14ac:dyDescent="0.25">
      <c r="A494" t="s">
        <v>375</v>
      </c>
      <c r="B494" t="s">
        <v>376</v>
      </c>
      <c r="C494" s="3">
        <v>282</v>
      </c>
      <c r="D494" s="3">
        <v>-68503.23</v>
      </c>
    </row>
    <row r="495" spans="1:4" x14ac:dyDescent="0.25">
      <c r="A495" t="s">
        <v>377</v>
      </c>
      <c r="B495" t="s">
        <v>378</v>
      </c>
      <c r="C495" s="3">
        <v>27</v>
      </c>
      <c r="D495" s="3">
        <v>-11244.05</v>
      </c>
    </row>
    <row r="496" spans="1:4" x14ac:dyDescent="0.25">
      <c r="A496" t="s">
        <v>379</v>
      </c>
      <c r="B496" t="s">
        <v>380</v>
      </c>
      <c r="C496" s="3">
        <v>6</v>
      </c>
      <c r="D496" s="3">
        <v>-9839.2800000000007</v>
      </c>
    </row>
    <row r="497" spans="1:4" x14ac:dyDescent="0.25">
      <c r="A497" t="s">
        <v>604</v>
      </c>
      <c r="B497" t="s">
        <v>605</v>
      </c>
      <c r="C497" s="3">
        <v>1</v>
      </c>
      <c r="D497" s="3">
        <v>-321.70999999999998</v>
      </c>
    </row>
    <row r="498" spans="1:4" x14ac:dyDescent="0.25">
      <c r="A498" t="s">
        <v>381</v>
      </c>
      <c r="B498" t="s">
        <v>382</v>
      </c>
      <c r="C498" s="3">
        <v>56</v>
      </c>
      <c r="D498" s="3">
        <v>-15696.01</v>
      </c>
    </row>
    <row r="499" spans="1:4" x14ac:dyDescent="0.25">
      <c r="A499" t="s">
        <v>383</v>
      </c>
      <c r="B499" t="s">
        <v>384</v>
      </c>
      <c r="C499" s="3">
        <v>1</v>
      </c>
      <c r="D499" s="3">
        <v>-449.41</v>
      </c>
    </row>
    <row r="500" spans="1:4" x14ac:dyDescent="0.25">
      <c r="A500" t="s">
        <v>385</v>
      </c>
      <c r="B500" t="s">
        <v>386</v>
      </c>
      <c r="C500" s="3">
        <v>1258</v>
      </c>
      <c r="D500" s="3">
        <v>-2038822.06</v>
      </c>
    </row>
    <row r="501" spans="1:4" x14ac:dyDescent="0.25">
      <c r="A501" t="s">
        <v>387</v>
      </c>
      <c r="B501" t="s">
        <v>386</v>
      </c>
      <c r="C501" s="3">
        <v>7</v>
      </c>
      <c r="D501" s="3">
        <v>-1997.7</v>
      </c>
    </row>
    <row r="502" spans="1:4" x14ac:dyDescent="0.25">
      <c r="A502" t="s">
        <v>606</v>
      </c>
      <c r="B502" t="s">
        <v>607</v>
      </c>
      <c r="C502" s="3">
        <v>4</v>
      </c>
      <c r="D502" s="3">
        <v>12230.64</v>
      </c>
    </row>
    <row r="503" spans="1:4" x14ac:dyDescent="0.25">
      <c r="A503" t="s">
        <v>608</v>
      </c>
      <c r="B503" t="s">
        <v>609</v>
      </c>
      <c r="C503" s="3">
        <v>2</v>
      </c>
      <c r="D503" s="3">
        <v>-1270.6400000000001</v>
      </c>
    </row>
    <row r="504" spans="1:4" x14ac:dyDescent="0.25">
      <c r="A504" t="s">
        <v>392</v>
      </c>
      <c r="B504" t="s">
        <v>393</v>
      </c>
      <c r="C504" s="3">
        <v>3</v>
      </c>
      <c r="D504" s="3">
        <v>-5843.77</v>
      </c>
    </row>
    <row r="505" spans="1:4" x14ac:dyDescent="0.25">
      <c r="A505" t="s">
        <v>610</v>
      </c>
      <c r="B505" t="s">
        <v>611</v>
      </c>
      <c r="C505" s="3">
        <v>2</v>
      </c>
      <c r="D505" s="3">
        <v>-95.17</v>
      </c>
    </row>
    <row r="506" spans="1:4" x14ac:dyDescent="0.25">
      <c r="A506" t="s">
        <v>396</v>
      </c>
      <c r="B506" t="s">
        <v>397</v>
      </c>
      <c r="C506" s="3">
        <v>1</v>
      </c>
      <c r="D506" s="3">
        <v>0</v>
      </c>
    </row>
    <row r="507" spans="1:4" x14ac:dyDescent="0.25">
      <c r="A507" t="s">
        <v>398</v>
      </c>
      <c r="B507" t="s">
        <v>399</v>
      </c>
      <c r="C507" s="3">
        <v>68</v>
      </c>
      <c r="D507" s="3">
        <v>-10448.18</v>
      </c>
    </row>
    <row r="508" spans="1:4" x14ac:dyDescent="0.25">
      <c r="A508" t="s">
        <v>982</v>
      </c>
      <c r="B508" t="s">
        <v>983</v>
      </c>
      <c r="C508" s="3">
        <v>1</v>
      </c>
      <c r="D508" s="3">
        <v>0</v>
      </c>
    </row>
    <row r="509" spans="1:4" x14ac:dyDescent="0.25">
      <c r="A509" t="s">
        <v>400</v>
      </c>
      <c r="B509" t="s">
        <v>401</v>
      </c>
      <c r="C509" s="3">
        <v>10</v>
      </c>
      <c r="D509" s="3">
        <v>-165.86</v>
      </c>
    </row>
    <row r="510" spans="1:4" x14ac:dyDescent="0.25">
      <c r="A510" t="s">
        <v>402</v>
      </c>
      <c r="B510" t="s">
        <v>403</v>
      </c>
      <c r="C510" s="3">
        <v>32</v>
      </c>
      <c r="D510" s="3">
        <v>-6512.98</v>
      </c>
    </row>
    <row r="511" spans="1:4" x14ac:dyDescent="0.25">
      <c r="A511" t="s">
        <v>406</v>
      </c>
      <c r="B511" t="s">
        <v>407</v>
      </c>
      <c r="C511" s="3">
        <v>121</v>
      </c>
      <c r="D511" s="3">
        <v>-338833.21</v>
      </c>
    </row>
    <row r="512" spans="1:4" x14ac:dyDescent="0.25">
      <c r="A512" t="s">
        <v>408</v>
      </c>
      <c r="B512" t="s">
        <v>407</v>
      </c>
      <c r="C512" s="3">
        <v>1</v>
      </c>
      <c r="D512" s="3">
        <v>-7709.41</v>
      </c>
    </row>
    <row r="513" spans="1:4" x14ac:dyDescent="0.25">
      <c r="A513" t="s">
        <v>409</v>
      </c>
      <c r="B513" t="s">
        <v>410</v>
      </c>
      <c r="C513" s="3">
        <v>6</v>
      </c>
      <c r="D513" s="3">
        <v>-805.16</v>
      </c>
    </row>
    <row r="514" spans="1:4" x14ac:dyDescent="0.25">
      <c r="A514" t="s">
        <v>411</v>
      </c>
      <c r="B514" t="s">
        <v>412</v>
      </c>
      <c r="C514" s="3">
        <v>4</v>
      </c>
      <c r="D514" s="3">
        <v>-335.73</v>
      </c>
    </row>
    <row r="515" spans="1:4" x14ac:dyDescent="0.25">
      <c r="A515" t="s">
        <v>415</v>
      </c>
      <c r="B515" t="s">
        <v>416</v>
      </c>
      <c r="C515" s="3">
        <v>4</v>
      </c>
      <c r="D515" s="3">
        <v>-195.48</v>
      </c>
    </row>
    <row r="516" spans="1:4" x14ac:dyDescent="0.25">
      <c r="A516" t="s">
        <v>421</v>
      </c>
      <c r="B516" t="s">
        <v>422</v>
      </c>
      <c r="C516" s="3">
        <v>23</v>
      </c>
      <c r="D516" s="3">
        <v>-1645.94</v>
      </c>
    </row>
    <row r="517" spans="1:4" x14ac:dyDescent="0.25">
      <c r="A517" t="s">
        <v>423</v>
      </c>
      <c r="B517" t="s">
        <v>424</v>
      </c>
      <c r="C517" s="3">
        <v>62</v>
      </c>
      <c r="D517" s="3">
        <v>-32752.91</v>
      </c>
    </row>
    <row r="518" spans="1:4" x14ac:dyDescent="0.25">
      <c r="A518" t="s">
        <v>612</v>
      </c>
      <c r="B518" t="s">
        <v>613</v>
      </c>
      <c r="C518" s="3">
        <v>2</v>
      </c>
      <c r="D518" s="3">
        <v>-1094.99</v>
      </c>
    </row>
    <row r="519" spans="1:4" x14ac:dyDescent="0.25">
      <c r="A519" t="s">
        <v>614</v>
      </c>
      <c r="B519" t="s">
        <v>615</v>
      </c>
      <c r="C519" s="3">
        <v>28</v>
      </c>
      <c r="D519" s="3">
        <v>-6524.83</v>
      </c>
    </row>
    <row r="520" spans="1:4" x14ac:dyDescent="0.25">
      <c r="A520" t="s">
        <v>616</v>
      </c>
      <c r="B520" t="s">
        <v>617</v>
      </c>
      <c r="C520" s="3">
        <v>1</v>
      </c>
      <c r="D520" s="3">
        <v>-2235.73</v>
      </c>
    </row>
    <row r="521" spans="1:4" x14ac:dyDescent="0.25">
      <c r="A521" t="s">
        <v>618</v>
      </c>
      <c r="B521" t="s">
        <v>619</v>
      </c>
      <c r="C521" s="3">
        <v>6</v>
      </c>
      <c r="D521" s="3">
        <v>-608.02</v>
      </c>
    </row>
    <row r="522" spans="1:4" x14ac:dyDescent="0.25">
      <c r="A522" t="s">
        <v>425</v>
      </c>
      <c r="B522" t="s">
        <v>426</v>
      </c>
      <c r="C522" s="3">
        <v>1095</v>
      </c>
      <c r="D522" s="3">
        <v>-303990.36</v>
      </c>
    </row>
    <row r="523" spans="1:4" x14ac:dyDescent="0.25">
      <c r="A523" t="s">
        <v>427</v>
      </c>
      <c r="B523" t="s">
        <v>428</v>
      </c>
      <c r="C523" s="3">
        <v>4508</v>
      </c>
      <c r="D523" s="3">
        <v>-405803.67</v>
      </c>
    </row>
    <row r="524" spans="1:4" x14ac:dyDescent="0.25">
      <c r="A524" t="s">
        <v>429</v>
      </c>
      <c r="B524" t="s">
        <v>430</v>
      </c>
      <c r="C524" s="3">
        <v>94</v>
      </c>
      <c r="D524" s="3">
        <v>-22667.75</v>
      </c>
    </row>
    <row r="525" spans="1:4" x14ac:dyDescent="0.25">
      <c r="A525" t="s">
        <v>431</v>
      </c>
      <c r="B525" t="s">
        <v>432</v>
      </c>
      <c r="C525" s="3">
        <v>226</v>
      </c>
      <c r="D525" s="3">
        <v>-42300.35</v>
      </c>
    </row>
    <row r="526" spans="1:4" x14ac:dyDescent="0.25">
      <c r="A526" t="s">
        <v>433</v>
      </c>
      <c r="B526" t="s">
        <v>434</v>
      </c>
      <c r="C526" s="3">
        <v>18152</v>
      </c>
      <c r="D526" s="3">
        <v>-1941121.7</v>
      </c>
    </row>
    <row r="527" spans="1:4" x14ac:dyDescent="0.25">
      <c r="A527" t="s">
        <v>435</v>
      </c>
      <c r="B527" t="s">
        <v>436</v>
      </c>
      <c r="C527" s="3">
        <v>2309</v>
      </c>
      <c r="D527" s="3">
        <v>-287220.33</v>
      </c>
    </row>
    <row r="528" spans="1:4" x14ac:dyDescent="0.25">
      <c r="A528" t="s">
        <v>437</v>
      </c>
      <c r="B528" t="s">
        <v>438</v>
      </c>
      <c r="C528" s="3">
        <v>2988</v>
      </c>
      <c r="D528" s="3">
        <v>-451162.95</v>
      </c>
    </row>
    <row r="529" spans="1:4" x14ac:dyDescent="0.25">
      <c r="A529" t="s">
        <v>439</v>
      </c>
      <c r="B529" t="s">
        <v>440</v>
      </c>
      <c r="C529" s="3">
        <v>54</v>
      </c>
      <c r="D529" s="3">
        <v>-13024.09</v>
      </c>
    </row>
    <row r="530" spans="1:4" x14ac:dyDescent="0.25">
      <c r="A530" t="s">
        <v>441</v>
      </c>
      <c r="B530" t="s">
        <v>442</v>
      </c>
      <c r="C530" s="3">
        <v>91</v>
      </c>
      <c r="D530" s="3">
        <v>-36601.29</v>
      </c>
    </row>
    <row r="531" spans="1:4" x14ac:dyDescent="0.25">
      <c r="A531" t="s">
        <v>443</v>
      </c>
      <c r="B531" t="s">
        <v>444</v>
      </c>
      <c r="C531" s="3">
        <v>4</v>
      </c>
      <c r="D531" s="3">
        <v>-345.19</v>
      </c>
    </row>
    <row r="532" spans="1:4" x14ac:dyDescent="0.25">
      <c r="A532" t="s">
        <v>445</v>
      </c>
      <c r="B532" t="s">
        <v>446</v>
      </c>
      <c r="C532" s="3">
        <v>201</v>
      </c>
      <c r="D532" s="3">
        <v>-55789.09</v>
      </c>
    </row>
    <row r="533" spans="1:4" x14ac:dyDescent="0.25">
      <c r="A533" t="s">
        <v>447</v>
      </c>
      <c r="B533" t="s">
        <v>448</v>
      </c>
      <c r="C533" s="3">
        <v>6</v>
      </c>
      <c r="D533" s="3">
        <v>-3171.85</v>
      </c>
    </row>
    <row r="534" spans="1:4" x14ac:dyDescent="0.25">
      <c r="A534" t="s">
        <v>449</v>
      </c>
      <c r="B534" t="s">
        <v>450</v>
      </c>
      <c r="C534" s="3">
        <v>8</v>
      </c>
      <c r="D534" s="3">
        <v>-13623.1</v>
      </c>
    </row>
    <row r="535" spans="1:4" x14ac:dyDescent="0.25">
      <c r="A535" t="s">
        <v>451</v>
      </c>
      <c r="B535" t="s">
        <v>452</v>
      </c>
      <c r="C535" s="3">
        <v>156</v>
      </c>
      <c r="D535" s="3">
        <v>-53875.94</v>
      </c>
    </row>
    <row r="536" spans="1:4" x14ac:dyDescent="0.25">
      <c r="A536" t="s">
        <v>455</v>
      </c>
      <c r="B536" t="s">
        <v>456</v>
      </c>
      <c r="C536" s="3">
        <v>267</v>
      </c>
      <c r="D536" s="3">
        <v>-262949.90999999997</v>
      </c>
    </row>
    <row r="537" spans="1:4" x14ac:dyDescent="0.25">
      <c r="A537" t="s">
        <v>620</v>
      </c>
      <c r="B537" t="s">
        <v>456</v>
      </c>
      <c r="C537" s="3">
        <v>1</v>
      </c>
      <c r="D537" s="3">
        <v>-166</v>
      </c>
    </row>
    <row r="538" spans="1:4" x14ac:dyDescent="0.25">
      <c r="A538" t="s">
        <v>457</v>
      </c>
      <c r="B538" t="s">
        <v>458</v>
      </c>
      <c r="C538" s="3">
        <v>81</v>
      </c>
      <c r="D538" s="3">
        <v>-13576.12</v>
      </c>
    </row>
    <row r="539" spans="1:4" x14ac:dyDescent="0.25">
      <c r="A539" t="s">
        <v>459</v>
      </c>
      <c r="B539" t="s">
        <v>458</v>
      </c>
      <c r="C539" s="3">
        <v>2</v>
      </c>
      <c r="D539" s="3">
        <v>-141.44</v>
      </c>
    </row>
    <row r="540" spans="1:4" x14ac:dyDescent="0.25">
      <c r="A540" t="s">
        <v>723</v>
      </c>
      <c r="B540" t="s">
        <v>724</v>
      </c>
      <c r="C540" s="3">
        <v>2</v>
      </c>
      <c r="D540" s="3">
        <v>0</v>
      </c>
    </row>
    <row r="541" spans="1:4" x14ac:dyDescent="0.25">
      <c r="A541" t="s">
        <v>621</v>
      </c>
      <c r="B541" t="s">
        <v>622</v>
      </c>
      <c r="C541" s="3">
        <v>3</v>
      </c>
      <c r="D541" s="3">
        <v>0</v>
      </c>
    </row>
    <row r="542" spans="1:4" x14ac:dyDescent="0.25">
      <c r="A542" t="s">
        <v>462</v>
      </c>
      <c r="B542" t="s">
        <v>463</v>
      </c>
      <c r="C542" s="3">
        <v>17</v>
      </c>
      <c r="D542" s="3">
        <v>-5467.62</v>
      </c>
    </row>
    <row r="543" spans="1:4" x14ac:dyDescent="0.25">
      <c r="A543" t="s">
        <v>464</v>
      </c>
      <c r="B543" t="s">
        <v>465</v>
      </c>
      <c r="C543" s="3">
        <v>43</v>
      </c>
      <c r="D543" s="3">
        <v>-21289.16</v>
      </c>
    </row>
    <row r="544" spans="1:4" x14ac:dyDescent="0.25">
      <c r="A544" t="s">
        <v>466</v>
      </c>
      <c r="B544" t="s">
        <v>467</v>
      </c>
      <c r="C544" s="3">
        <v>2850</v>
      </c>
      <c r="D544" s="3">
        <v>-846751.89</v>
      </c>
    </row>
    <row r="545" spans="1:4" x14ac:dyDescent="0.25">
      <c r="A545" t="s">
        <v>468</v>
      </c>
      <c r="B545" t="s">
        <v>469</v>
      </c>
      <c r="C545" s="3">
        <v>34</v>
      </c>
      <c r="D545" s="3">
        <v>-16476.37</v>
      </c>
    </row>
    <row r="546" spans="1:4" x14ac:dyDescent="0.25">
      <c r="A546" t="s">
        <v>470</v>
      </c>
      <c r="B546" t="s">
        <v>471</v>
      </c>
      <c r="C546" s="3">
        <v>313</v>
      </c>
      <c r="D546" s="3">
        <v>-63460.73</v>
      </c>
    </row>
    <row r="547" spans="1:4" x14ac:dyDescent="0.25">
      <c r="A547" t="s">
        <v>472</v>
      </c>
      <c r="B547" t="s">
        <v>473</v>
      </c>
      <c r="C547" s="3">
        <v>4281</v>
      </c>
      <c r="D547" s="3">
        <v>-2582316.16</v>
      </c>
    </row>
    <row r="548" spans="1:4" x14ac:dyDescent="0.25">
      <c r="A548" t="s">
        <v>474</v>
      </c>
      <c r="B548" t="s">
        <v>475</v>
      </c>
      <c r="C548" s="3">
        <v>144</v>
      </c>
      <c r="D548" s="3">
        <v>-108294.26</v>
      </c>
    </row>
    <row r="549" spans="1:4" x14ac:dyDescent="0.25">
      <c r="A549" t="s">
        <v>476</v>
      </c>
      <c r="B549" t="s">
        <v>477</v>
      </c>
      <c r="C549" s="3">
        <v>4005</v>
      </c>
      <c r="D549" s="3">
        <v>-1474914.69</v>
      </c>
    </row>
    <row r="550" spans="1:4" x14ac:dyDescent="0.25">
      <c r="A550" t="s">
        <v>478</v>
      </c>
      <c r="B550" t="s">
        <v>479</v>
      </c>
      <c r="C550" s="3">
        <v>12</v>
      </c>
      <c r="D550" s="3">
        <v>-20833.53</v>
      </c>
    </row>
    <row r="551" spans="1:4" x14ac:dyDescent="0.25">
      <c r="A551" t="s">
        <v>480</v>
      </c>
      <c r="B551" t="s">
        <v>481</v>
      </c>
      <c r="C551" s="3">
        <v>52</v>
      </c>
      <c r="D551" s="3">
        <v>-22051.46</v>
      </c>
    </row>
    <row r="552" spans="1:4" x14ac:dyDescent="0.25">
      <c r="A552" t="s">
        <v>482</v>
      </c>
      <c r="B552" t="s">
        <v>483</v>
      </c>
      <c r="C552" s="3">
        <v>1</v>
      </c>
      <c r="D552" s="3">
        <v>0</v>
      </c>
    </row>
    <row r="553" spans="1:4" x14ac:dyDescent="0.25">
      <c r="A553" t="s">
        <v>623</v>
      </c>
      <c r="B553" t="s">
        <v>624</v>
      </c>
      <c r="C553" s="3">
        <v>279</v>
      </c>
      <c r="D553" s="3">
        <v>-172390.62</v>
      </c>
    </row>
    <row r="554" spans="1:4" x14ac:dyDescent="0.25">
      <c r="A554" t="s">
        <v>484</v>
      </c>
      <c r="B554" t="s">
        <v>485</v>
      </c>
      <c r="C554" s="3">
        <v>2</v>
      </c>
      <c r="D554" s="3">
        <v>0</v>
      </c>
    </row>
    <row r="555" spans="1:4" x14ac:dyDescent="0.25">
      <c r="A555" t="s">
        <v>486</v>
      </c>
      <c r="B555" t="s">
        <v>487</v>
      </c>
      <c r="C555" s="3">
        <v>6</v>
      </c>
      <c r="D555" s="3">
        <v>-746.55</v>
      </c>
    </row>
    <row r="556" spans="1:4" x14ac:dyDescent="0.25">
      <c r="A556" t="s">
        <v>488</v>
      </c>
      <c r="B556" t="s">
        <v>489</v>
      </c>
      <c r="C556" s="3">
        <v>11</v>
      </c>
      <c r="D556" s="3">
        <v>-15482.55</v>
      </c>
    </row>
    <row r="557" spans="1:4" x14ac:dyDescent="0.25">
      <c r="A557" t="s">
        <v>492</v>
      </c>
      <c r="B557" t="s">
        <v>493</v>
      </c>
      <c r="C557" s="3">
        <v>3</v>
      </c>
      <c r="D557" s="3">
        <v>-2034.4</v>
      </c>
    </row>
    <row r="558" spans="1:4" x14ac:dyDescent="0.25">
      <c r="A558" t="s">
        <v>494</v>
      </c>
      <c r="B558" t="s">
        <v>495</v>
      </c>
      <c r="C558" s="3">
        <v>166</v>
      </c>
      <c r="D558" s="3">
        <v>-231762.55</v>
      </c>
    </row>
    <row r="559" spans="1:4" x14ac:dyDescent="0.25">
      <c r="A559" t="s">
        <v>496</v>
      </c>
      <c r="B559" t="s">
        <v>497</v>
      </c>
      <c r="C559" s="3">
        <v>40</v>
      </c>
      <c r="D559" s="3">
        <v>-50663.48</v>
      </c>
    </row>
    <row r="560" spans="1:4" x14ac:dyDescent="0.25">
      <c r="A560" t="s">
        <v>498</v>
      </c>
      <c r="B560" t="s">
        <v>499</v>
      </c>
      <c r="C560" s="3">
        <v>2</v>
      </c>
      <c r="D560" s="3">
        <v>-3072.51</v>
      </c>
    </row>
    <row r="561" spans="1:4" x14ac:dyDescent="0.25">
      <c r="A561" t="s">
        <v>500</v>
      </c>
      <c r="B561" t="s">
        <v>501</v>
      </c>
      <c r="C561" s="3">
        <v>2030</v>
      </c>
      <c r="D561" s="3">
        <v>-1904929.86</v>
      </c>
    </row>
    <row r="562" spans="1:4" x14ac:dyDescent="0.25">
      <c r="A562" t="s">
        <v>502</v>
      </c>
      <c r="B562" t="s">
        <v>503</v>
      </c>
      <c r="C562" s="3">
        <v>131</v>
      </c>
      <c r="D562" s="3">
        <v>-123296.71</v>
      </c>
    </row>
    <row r="563" spans="1:4" x14ac:dyDescent="0.25">
      <c r="A563" t="s">
        <v>625</v>
      </c>
      <c r="B563" t="s">
        <v>626</v>
      </c>
      <c r="C563" s="3">
        <v>9</v>
      </c>
      <c r="D563" s="3">
        <v>-3370.17</v>
      </c>
    </row>
    <row r="564" spans="1:4" x14ac:dyDescent="0.25">
      <c r="A564" t="s">
        <v>627</v>
      </c>
      <c r="B564" t="s">
        <v>628</v>
      </c>
      <c r="C564" s="3">
        <v>16</v>
      </c>
      <c r="D564" s="3">
        <v>-11245.64</v>
      </c>
    </row>
    <row r="565" spans="1:4" x14ac:dyDescent="0.25">
      <c r="A565" t="s">
        <v>504</v>
      </c>
      <c r="B565" t="s">
        <v>505</v>
      </c>
      <c r="C565" s="3">
        <v>24</v>
      </c>
      <c r="D565" s="3">
        <v>-32699.89</v>
      </c>
    </row>
    <row r="566" spans="1:4" x14ac:dyDescent="0.25">
      <c r="A566" t="s">
        <v>506</v>
      </c>
      <c r="B566" t="s">
        <v>507</v>
      </c>
      <c r="C566" s="3">
        <v>411</v>
      </c>
      <c r="D566" s="3">
        <v>-364987.5</v>
      </c>
    </row>
    <row r="567" spans="1:4" x14ac:dyDescent="0.25">
      <c r="A567" t="s">
        <v>508</v>
      </c>
      <c r="B567" t="s">
        <v>509</v>
      </c>
      <c r="C567" s="3">
        <v>110</v>
      </c>
      <c r="D567" s="3">
        <v>-124720.88</v>
      </c>
    </row>
    <row r="568" spans="1:4" x14ac:dyDescent="0.25">
      <c r="A568" t="s">
        <v>510</v>
      </c>
      <c r="B568" t="s">
        <v>511</v>
      </c>
      <c r="C568" s="3">
        <v>3</v>
      </c>
      <c r="D568" s="3">
        <v>-893.17</v>
      </c>
    </row>
    <row r="569" spans="1:4" x14ac:dyDescent="0.25">
      <c r="A569" t="s">
        <v>512</v>
      </c>
      <c r="B569" t="s">
        <v>513</v>
      </c>
      <c r="C569" s="3">
        <v>521</v>
      </c>
      <c r="D569" s="3">
        <v>-299937.43</v>
      </c>
    </row>
    <row r="570" spans="1:4" x14ac:dyDescent="0.25">
      <c r="A570" t="s">
        <v>514</v>
      </c>
      <c r="B570" t="s">
        <v>515</v>
      </c>
      <c r="C570" s="3">
        <v>45</v>
      </c>
      <c r="D570" s="3">
        <v>-8805.9599999999991</v>
      </c>
    </row>
    <row r="571" spans="1:4" x14ac:dyDescent="0.25">
      <c r="A571" t="s">
        <v>516</v>
      </c>
      <c r="B571" t="s">
        <v>517</v>
      </c>
      <c r="C571" s="3">
        <v>1924</v>
      </c>
      <c r="D571" s="3">
        <v>-105855.8</v>
      </c>
    </row>
    <row r="572" spans="1:4" x14ac:dyDescent="0.25">
      <c r="A572" t="s">
        <v>518</v>
      </c>
      <c r="B572" t="s">
        <v>519</v>
      </c>
      <c r="C572" s="3">
        <v>2444</v>
      </c>
      <c r="D572" s="3">
        <v>-367346.99</v>
      </c>
    </row>
    <row r="573" spans="1:4" x14ac:dyDescent="0.25">
      <c r="A573" t="s">
        <v>520</v>
      </c>
      <c r="B573" t="s">
        <v>521</v>
      </c>
      <c r="C573" s="3">
        <v>162</v>
      </c>
      <c r="D573" s="3">
        <v>-46708.11</v>
      </c>
    </row>
    <row r="574" spans="1:4" x14ac:dyDescent="0.25">
      <c r="A574" t="s">
        <v>522</v>
      </c>
      <c r="B574" t="s">
        <v>523</v>
      </c>
      <c r="C574" s="3">
        <v>1173</v>
      </c>
      <c r="D574" s="3">
        <v>-140745.49</v>
      </c>
    </row>
    <row r="575" spans="1:4" x14ac:dyDescent="0.25">
      <c r="A575" t="s">
        <v>524</v>
      </c>
      <c r="B575" t="s">
        <v>525</v>
      </c>
      <c r="C575" s="3">
        <v>1783</v>
      </c>
      <c r="D575" s="3">
        <v>-255450.36</v>
      </c>
    </row>
    <row r="576" spans="1:4" x14ac:dyDescent="0.25">
      <c r="A576" t="s">
        <v>8</v>
      </c>
      <c r="B576" t="s">
        <v>9</v>
      </c>
      <c r="C576" s="3">
        <v>1217</v>
      </c>
      <c r="D576" s="3">
        <v>-461687.99</v>
      </c>
    </row>
    <row r="577" spans="1:4" x14ac:dyDescent="0.25">
      <c r="A577" t="s">
        <v>629</v>
      </c>
      <c r="B577" t="s">
        <v>630</v>
      </c>
      <c r="C577" s="3">
        <v>12</v>
      </c>
      <c r="D577" s="3">
        <v>-2229.4499999999998</v>
      </c>
    </row>
    <row r="578" spans="1:4" x14ac:dyDescent="0.25">
      <c r="A578" t="s">
        <v>10</v>
      </c>
      <c r="B578" t="s">
        <v>11</v>
      </c>
      <c r="C578" s="3">
        <v>2994</v>
      </c>
      <c r="D578" s="3">
        <v>-2111893.16</v>
      </c>
    </row>
    <row r="579" spans="1:4" x14ac:dyDescent="0.25">
      <c r="A579" t="s">
        <v>12</v>
      </c>
      <c r="B579" t="s">
        <v>13</v>
      </c>
      <c r="C579" s="3">
        <v>466</v>
      </c>
      <c r="D579" s="3">
        <v>-216373.32</v>
      </c>
    </row>
    <row r="580" spans="1:4" x14ac:dyDescent="0.25">
      <c r="A580" t="s">
        <v>14</v>
      </c>
      <c r="B580" t="s">
        <v>15</v>
      </c>
      <c r="C580" s="3">
        <v>688</v>
      </c>
      <c r="D580" s="3">
        <v>-539369.82999999996</v>
      </c>
    </row>
    <row r="581" spans="1:4" x14ac:dyDescent="0.25">
      <c r="A581" t="s">
        <v>631</v>
      </c>
      <c r="B581" t="s">
        <v>632</v>
      </c>
      <c r="C581" s="3">
        <v>51</v>
      </c>
      <c r="D581" s="3">
        <v>-11490.18</v>
      </c>
    </row>
    <row r="582" spans="1:4" x14ac:dyDescent="0.25">
      <c r="A582" t="s">
        <v>16</v>
      </c>
      <c r="B582" t="s">
        <v>17</v>
      </c>
      <c r="C582" s="3">
        <v>140</v>
      </c>
      <c r="D582" s="3">
        <v>-301314.01</v>
      </c>
    </row>
    <row r="583" spans="1:4" x14ac:dyDescent="0.25">
      <c r="A583" t="s">
        <v>18</v>
      </c>
      <c r="B583" t="s">
        <v>19</v>
      </c>
      <c r="C583" s="3">
        <v>851</v>
      </c>
      <c r="D583" s="3">
        <v>-1481871.12</v>
      </c>
    </row>
    <row r="584" spans="1:4" x14ac:dyDescent="0.25">
      <c r="A584" t="s">
        <v>20</v>
      </c>
      <c r="B584" t="s">
        <v>21</v>
      </c>
      <c r="C584" s="3">
        <v>8</v>
      </c>
      <c r="D584" s="3">
        <v>-2228.75</v>
      </c>
    </row>
    <row r="585" spans="1:4" x14ac:dyDescent="0.25">
      <c r="A585" t="s">
        <v>22</v>
      </c>
      <c r="B585" t="s">
        <v>23</v>
      </c>
      <c r="C585" s="3">
        <v>232</v>
      </c>
      <c r="D585" s="3">
        <v>-33446.31</v>
      </c>
    </row>
    <row r="586" spans="1:4" x14ac:dyDescent="0.25">
      <c r="A586" t="s">
        <v>24</v>
      </c>
      <c r="B586" t="s">
        <v>25</v>
      </c>
      <c r="C586" s="3">
        <v>109</v>
      </c>
      <c r="D586" s="3">
        <v>-118160.46</v>
      </c>
    </row>
    <row r="587" spans="1:4" x14ac:dyDescent="0.25">
      <c r="A587" t="s">
        <v>26</v>
      </c>
      <c r="B587" t="s">
        <v>27</v>
      </c>
      <c r="C587" s="3">
        <v>488</v>
      </c>
      <c r="D587" s="3">
        <v>-550214.73</v>
      </c>
    </row>
    <row r="588" spans="1:4" x14ac:dyDescent="0.25">
      <c r="A588" t="s">
        <v>30</v>
      </c>
      <c r="B588" t="s">
        <v>31</v>
      </c>
      <c r="C588" s="3">
        <v>286</v>
      </c>
      <c r="D588" s="3">
        <v>-535413.25</v>
      </c>
    </row>
    <row r="589" spans="1:4" x14ac:dyDescent="0.25">
      <c r="A589" t="s">
        <v>32</v>
      </c>
      <c r="B589" t="s">
        <v>33</v>
      </c>
      <c r="C589" s="3">
        <v>403</v>
      </c>
      <c r="D589" s="3">
        <v>-596378.13</v>
      </c>
    </row>
    <row r="590" spans="1:4" x14ac:dyDescent="0.25">
      <c r="A590" t="s">
        <v>36</v>
      </c>
      <c r="B590" t="s">
        <v>37</v>
      </c>
      <c r="C590" s="3">
        <v>6</v>
      </c>
      <c r="D590" s="3">
        <v>-514.62</v>
      </c>
    </row>
    <row r="591" spans="1:4" x14ac:dyDescent="0.25">
      <c r="A591" t="s">
        <v>526</v>
      </c>
      <c r="B591" t="s">
        <v>527</v>
      </c>
      <c r="C591" s="3">
        <v>2</v>
      </c>
      <c r="D591" s="3">
        <v>-312.3</v>
      </c>
    </row>
    <row r="592" spans="1:4" x14ac:dyDescent="0.25">
      <c r="A592" t="s">
        <v>633</v>
      </c>
      <c r="B592" t="s">
        <v>634</v>
      </c>
      <c r="C592" s="3">
        <v>16</v>
      </c>
      <c r="D592" s="3">
        <v>-66654.399999999994</v>
      </c>
    </row>
    <row r="593" spans="1:4" x14ac:dyDescent="0.25">
      <c r="A593" t="s">
        <v>635</v>
      </c>
      <c r="B593" t="s">
        <v>636</v>
      </c>
      <c r="C593" s="3">
        <v>1</v>
      </c>
      <c r="D593" s="3">
        <v>-200</v>
      </c>
    </row>
    <row r="594" spans="1:4" x14ac:dyDescent="0.25">
      <c r="A594" t="s">
        <v>58</v>
      </c>
      <c r="B594" t="s">
        <v>59</v>
      </c>
      <c r="C594" s="3">
        <v>4859</v>
      </c>
      <c r="D594" s="3">
        <v>-1180972.05</v>
      </c>
    </row>
    <row r="595" spans="1:4" x14ac:dyDescent="0.25">
      <c r="A595" t="s">
        <v>528</v>
      </c>
      <c r="B595" t="s">
        <v>529</v>
      </c>
      <c r="C595" s="3">
        <v>67</v>
      </c>
      <c r="D595" s="3">
        <v>-7965.96</v>
      </c>
    </row>
    <row r="596" spans="1:4" x14ac:dyDescent="0.25">
      <c r="A596" t="s">
        <v>60</v>
      </c>
      <c r="B596" t="s">
        <v>61</v>
      </c>
      <c r="C596" s="3">
        <v>13</v>
      </c>
      <c r="D596" s="3">
        <v>197.33</v>
      </c>
    </row>
    <row r="597" spans="1:4" x14ac:dyDescent="0.25">
      <c r="A597" t="s">
        <v>62</v>
      </c>
      <c r="B597" t="s">
        <v>63</v>
      </c>
      <c r="C597" s="3">
        <v>862</v>
      </c>
      <c r="D597" s="3">
        <v>-3459581.78</v>
      </c>
    </row>
    <row r="598" spans="1:4" x14ac:dyDescent="0.25">
      <c r="A598" t="s">
        <v>64</v>
      </c>
      <c r="B598" t="s">
        <v>65</v>
      </c>
      <c r="C598" s="3">
        <v>22</v>
      </c>
      <c r="D598" s="3">
        <v>6139.55</v>
      </c>
    </row>
    <row r="599" spans="1:4" x14ac:dyDescent="0.25">
      <c r="A599" t="s">
        <v>66</v>
      </c>
      <c r="B599" t="s">
        <v>67</v>
      </c>
      <c r="C599" s="3">
        <v>15</v>
      </c>
      <c r="D599" s="3">
        <v>-50757.72</v>
      </c>
    </row>
    <row r="600" spans="1:4" x14ac:dyDescent="0.25">
      <c r="A600" t="s">
        <v>68</v>
      </c>
      <c r="B600" t="s">
        <v>69</v>
      </c>
      <c r="C600" s="3">
        <v>516</v>
      </c>
      <c r="D600" s="3">
        <v>-3321256.62</v>
      </c>
    </row>
    <row r="601" spans="1:4" x14ac:dyDescent="0.25">
      <c r="A601" t="s">
        <v>70</v>
      </c>
      <c r="B601" t="s">
        <v>69</v>
      </c>
      <c r="C601" s="3">
        <v>2</v>
      </c>
      <c r="D601" s="3">
        <v>1100</v>
      </c>
    </row>
    <row r="602" spans="1:4" x14ac:dyDescent="0.25">
      <c r="A602" t="s">
        <v>71</v>
      </c>
      <c r="B602" t="s">
        <v>72</v>
      </c>
      <c r="C602" s="3">
        <v>4</v>
      </c>
      <c r="D602" s="3">
        <v>-8393</v>
      </c>
    </row>
    <row r="603" spans="1:4" x14ac:dyDescent="0.25">
      <c r="A603" t="s">
        <v>637</v>
      </c>
      <c r="B603" t="s">
        <v>638</v>
      </c>
      <c r="C603" s="3">
        <v>195</v>
      </c>
      <c r="D603" s="3">
        <v>-22440.65</v>
      </c>
    </row>
    <row r="604" spans="1:4" x14ac:dyDescent="0.25">
      <c r="A604" t="s">
        <v>639</v>
      </c>
      <c r="B604" t="s">
        <v>640</v>
      </c>
      <c r="C604" s="3">
        <v>801</v>
      </c>
      <c r="D604" s="3">
        <v>-534169.46</v>
      </c>
    </row>
    <row r="605" spans="1:4" x14ac:dyDescent="0.25">
      <c r="A605" t="s">
        <v>641</v>
      </c>
      <c r="B605" t="s">
        <v>642</v>
      </c>
      <c r="C605" s="3">
        <v>2</v>
      </c>
      <c r="D605" s="3">
        <v>0</v>
      </c>
    </row>
    <row r="606" spans="1:4" x14ac:dyDescent="0.25">
      <c r="A606" t="s">
        <v>643</v>
      </c>
      <c r="B606" t="s">
        <v>644</v>
      </c>
      <c r="C606" s="3">
        <v>2931</v>
      </c>
      <c r="D606" s="3">
        <v>-39137499.859999999</v>
      </c>
    </row>
    <row r="607" spans="1:4" x14ac:dyDescent="0.25">
      <c r="A607" t="s">
        <v>645</v>
      </c>
      <c r="B607" t="s">
        <v>646</v>
      </c>
      <c r="C607" s="3">
        <v>29</v>
      </c>
      <c r="D607" s="3">
        <v>-16118.78</v>
      </c>
    </row>
    <row r="608" spans="1:4" x14ac:dyDescent="0.25">
      <c r="A608" t="s">
        <v>647</v>
      </c>
      <c r="B608" t="s">
        <v>648</v>
      </c>
      <c r="C608" s="3">
        <v>416</v>
      </c>
      <c r="D608" s="3">
        <v>-5216650.9800000004</v>
      </c>
    </row>
    <row r="609" spans="1:4" x14ac:dyDescent="0.25">
      <c r="A609" t="s">
        <v>649</v>
      </c>
      <c r="B609" t="s">
        <v>650</v>
      </c>
      <c r="C609" s="3">
        <v>1</v>
      </c>
      <c r="D609" s="3">
        <v>-1877.4</v>
      </c>
    </row>
    <row r="610" spans="1:4" x14ac:dyDescent="0.25">
      <c r="A610" t="s">
        <v>651</v>
      </c>
      <c r="B610" t="s">
        <v>652</v>
      </c>
      <c r="C610" s="3">
        <v>19</v>
      </c>
      <c r="D610" s="3">
        <v>-1831.38</v>
      </c>
    </row>
    <row r="611" spans="1:4" x14ac:dyDescent="0.25">
      <c r="A611" t="s">
        <v>653</v>
      </c>
      <c r="B611" t="s">
        <v>654</v>
      </c>
      <c r="C611" s="3">
        <v>136</v>
      </c>
      <c r="D611" s="3">
        <v>-1234316.78</v>
      </c>
    </row>
    <row r="612" spans="1:4" x14ac:dyDescent="0.25">
      <c r="A612" t="s">
        <v>655</v>
      </c>
      <c r="B612" t="s">
        <v>656</v>
      </c>
      <c r="C612" s="3">
        <v>26</v>
      </c>
      <c r="D612" s="3">
        <v>-131178.03</v>
      </c>
    </row>
    <row r="613" spans="1:4" x14ac:dyDescent="0.25">
      <c r="A613" t="s">
        <v>530</v>
      </c>
      <c r="B613" t="s">
        <v>531</v>
      </c>
      <c r="C613" s="3">
        <v>8</v>
      </c>
      <c r="D613" s="3">
        <v>-1674</v>
      </c>
    </row>
    <row r="614" spans="1:4" x14ac:dyDescent="0.25">
      <c r="A614" t="s">
        <v>968</v>
      </c>
      <c r="B614" t="s">
        <v>969</v>
      </c>
      <c r="C614" s="3">
        <v>1</v>
      </c>
      <c r="D614" s="3">
        <v>0</v>
      </c>
    </row>
    <row r="615" spans="1:4" x14ac:dyDescent="0.25">
      <c r="A615" t="s">
        <v>657</v>
      </c>
      <c r="B615" t="s">
        <v>658</v>
      </c>
      <c r="C615" s="3">
        <v>249</v>
      </c>
      <c r="D615" s="3">
        <v>-1880480.33</v>
      </c>
    </row>
    <row r="616" spans="1:4" x14ac:dyDescent="0.25">
      <c r="A616" t="s">
        <v>73</v>
      </c>
      <c r="B616" t="s">
        <v>74</v>
      </c>
      <c r="C616" s="3">
        <v>36</v>
      </c>
      <c r="D616" s="3">
        <v>-3080.96</v>
      </c>
    </row>
    <row r="617" spans="1:4" x14ac:dyDescent="0.25">
      <c r="A617" t="s">
        <v>75</v>
      </c>
      <c r="B617" t="s">
        <v>76</v>
      </c>
      <c r="C617" s="3">
        <v>58</v>
      </c>
      <c r="D617" s="3">
        <v>-14359.48</v>
      </c>
    </row>
    <row r="618" spans="1:4" x14ac:dyDescent="0.25">
      <c r="A618" t="s">
        <v>659</v>
      </c>
      <c r="B618" t="s">
        <v>660</v>
      </c>
      <c r="C618" s="3">
        <v>1</v>
      </c>
      <c r="D618" s="3">
        <v>-85.6</v>
      </c>
    </row>
    <row r="619" spans="1:4" x14ac:dyDescent="0.25">
      <c r="A619" t="s">
        <v>661</v>
      </c>
      <c r="B619" t="s">
        <v>662</v>
      </c>
      <c r="C619" s="3">
        <v>1</v>
      </c>
      <c r="D619" s="3">
        <v>-453</v>
      </c>
    </row>
    <row r="620" spans="1:4" x14ac:dyDescent="0.25">
      <c r="A620" t="s">
        <v>79</v>
      </c>
      <c r="B620" t="s">
        <v>80</v>
      </c>
      <c r="C620" s="3">
        <v>1</v>
      </c>
      <c r="D620" s="3">
        <v>0</v>
      </c>
    </row>
    <row r="621" spans="1:4" x14ac:dyDescent="0.25">
      <c r="A621" t="s">
        <v>532</v>
      </c>
      <c r="B621" t="s">
        <v>533</v>
      </c>
      <c r="C621" s="3">
        <v>57</v>
      </c>
      <c r="D621" s="3">
        <v>-356042.9</v>
      </c>
    </row>
    <row r="622" spans="1:4" x14ac:dyDescent="0.25">
      <c r="A622" t="s">
        <v>81</v>
      </c>
      <c r="B622" t="s">
        <v>82</v>
      </c>
      <c r="C622" s="3">
        <v>3455</v>
      </c>
      <c r="D622" s="3">
        <v>-785996.28</v>
      </c>
    </row>
    <row r="623" spans="1:4" x14ac:dyDescent="0.25">
      <c r="A623" t="s">
        <v>83</v>
      </c>
      <c r="B623" t="s">
        <v>84</v>
      </c>
      <c r="C623" s="3">
        <v>517</v>
      </c>
      <c r="D623" s="3">
        <v>-413438.94</v>
      </c>
    </row>
    <row r="624" spans="1:4" x14ac:dyDescent="0.25">
      <c r="A624" t="s">
        <v>85</v>
      </c>
      <c r="B624" t="s">
        <v>86</v>
      </c>
      <c r="C624" s="3">
        <v>151</v>
      </c>
      <c r="D624" s="3">
        <v>-27175.200000000001</v>
      </c>
    </row>
    <row r="625" spans="1:4" x14ac:dyDescent="0.25">
      <c r="A625" t="s">
        <v>89</v>
      </c>
      <c r="B625" t="s">
        <v>90</v>
      </c>
      <c r="C625" s="3">
        <v>3388</v>
      </c>
      <c r="D625" s="3">
        <v>-1040748.54</v>
      </c>
    </row>
    <row r="626" spans="1:4" x14ac:dyDescent="0.25">
      <c r="A626" t="s">
        <v>91</v>
      </c>
      <c r="B626" t="s">
        <v>92</v>
      </c>
      <c r="C626" s="3">
        <v>22</v>
      </c>
      <c r="D626" s="3">
        <v>-2836.8</v>
      </c>
    </row>
    <row r="627" spans="1:4" x14ac:dyDescent="0.25">
      <c r="A627" t="s">
        <v>93</v>
      </c>
      <c r="B627" t="s">
        <v>94</v>
      </c>
      <c r="C627" s="3">
        <v>270</v>
      </c>
      <c r="D627" s="3">
        <v>-385025.84</v>
      </c>
    </row>
    <row r="628" spans="1:4" x14ac:dyDescent="0.25">
      <c r="A628" t="s">
        <v>95</v>
      </c>
      <c r="B628" t="s">
        <v>96</v>
      </c>
      <c r="C628" s="3">
        <v>131</v>
      </c>
      <c r="D628" s="3">
        <v>-357788.64</v>
      </c>
    </row>
    <row r="629" spans="1:4" x14ac:dyDescent="0.25">
      <c r="A629" t="s">
        <v>97</v>
      </c>
      <c r="B629" t="s">
        <v>98</v>
      </c>
      <c r="C629" s="3">
        <v>560</v>
      </c>
      <c r="D629" s="3">
        <v>-875696.61</v>
      </c>
    </row>
    <row r="630" spans="1:4" x14ac:dyDescent="0.25">
      <c r="A630" t="s">
        <v>535</v>
      </c>
      <c r="B630" t="s">
        <v>536</v>
      </c>
      <c r="C630" s="3">
        <v>12</v>
      </c>
      <c r="D630" s="3">
        <v>-51015.22</v>
      </c>
    </row>
    <row r="631" spans="1:4" x14ac:dyDescent="0.25">
      <c r="A631" t="s">
        <v>537</v>
      </c>
      <c r="B631" t="s">
        <v>536</v>
      </c>
      <c r="C631" s="3">
        <v>65</v>
      </c>
      <c r="D631" s="3">
        <v>-94668.02</v>
      </c>
    </row>
    <row r="632" spans="1:4" x14ac:dyDescent="0.25">
      <c r="A632" t="s">
        <v>99</v>
      </c>
      <c r="B632" t="s">
        <v>100</v>
      </c>
      <c r="C632" s="3">
        <v>318</v>
      </c>
      <c r="D632" s="3">
        <v>-160806.19</v>
      </c>
    </row>
    <row r="633" spans="1:4" x14ac:dyDescent="0.25">
      <c r="A633" t="s">
        <v>101</v>
      </c>
      <c r="B633" t="s">
        <v>102</v>
      </c>
      <c r="C633" s="3">
        <v>5</v>
      </c>
      <c r="D633" s="3">
        <v>0</v>
      </c>
    </row>
    <row r="634" spans="1:4" x14ac:dyDescent="0.25">
      <c r="A634" t="s">
        <v>103</v>
      </c>
      <c r="B634" t="s">
        <v>104</v>
      </c>
      <c r="C634" s="3">
        <v>9</v>
      </c>
      <c r="D634" s="3">
        <v>-849.96</v>
      </c>
    </row>
    <row r="635" spans="1:4" x14ac:dyDescent="0.25">
      <c r="A635" t="s">
        <v>105</v>
      </c>
      <c r="B635" t="s">
        <v>106</v>
      </c>
      <c r="C635" s="3">
        <v>2791</v>
      </c>
      <c r="D635" s="3">
        <v>-22351936.84</v>
      </c>
    </row>
    <row r="636" spans="1:4" x14ac:dyDescent="0.25">
      <c r="A636" t="s">
        <v>107</v>
      </c>
      <c r="B636" t="s">
        <v>108</v>
      </c>
      <c r="C636" s="3">
        <v>4</v>
      </c>
      <c r="D636" s="3">
        <v>-3184.8</v>
      </c>
    </row>
    <row r="637" spans="1:4" x14ac:dyDescent="0.25">
      <c r="A637" t="s">
        <v>109</v>
      </c>
      <c r="B637" t="s">
        <v>102</v>
      </c>
      <c r="C637" s="3">
        <v>9</v>
      </c>
      <c r="D637" s="3">
        <v>-74290.38</v>
      </c>
    </row>
    <row r="638" spans="1:4" x14ac:dyDescent="0.25">
      <c r="A638" t="s">
        <v>110</v>
      </c>
      <c r="B638" t="s">
        <v>111</v>
      </c>
      <c r="C638" s="3">
        <v>25</v>
      </c>
      <c r="D638" s="3">
        <v>-1215.18</v>
      </c>
    </row>
    <row r="639" spans="1:4" x14ac:dyDescent="0.25">
      <c r="A639" t="s">
        <v>112</v>
      </c>
      <c r="B639" t="s">
        <v>113</v>
      </c>
      <c r="C639" s="3">
        <v>2076</v>
      </c>
      <c r="D639" s="3">
        <v>-9601432.7599999998</v>
      </c>
    </row>
    <row r="640" spans="1:4" x14ac:dyDescent="0.25">
      <c r="A640" t="s">
        <v>114</v>
      </c>
      <c r="B640" t="s">
        <v>115</v>
      </c>
      <c r="C640" s="3">
        <v>54</v>
      </c>
      <c r="D640" s="3">
        <v>-148864.67000000001</v>
      </c>
    </row>
    <row r="641" spans="1:4" x14ac:dyDescent="0.25">
      <c r="A641" t="s">
        <v>117</v>
      </c>
      <c r="B641" t="s">
        <v>113</v>
      </c>
      <c r="C641" s="3">
        <v>3</v>
      </c>
      <c r="D641" s="3">
        <v>-865.1</v>
      </c>
    </row>
    <row r="642" spans="1:4" x14ac:dyDescent="0.25">
      <c r="A642" t="s">
        <v>118</v>
      </c>
      <c r="B642" t="s">
        <v>119</v>
      </c>
      <c r="C642" s="3">
        <v>385</v>
      </c>
      <c r="D642" s="3">
        <v>-207827.73</v>
      </c>
    </row>
    <row r="643" spans="1:4" x14ac:dyDescent="0.25">
      <c r="A643" t="s">
        <v>120</v>
      </c>
      <c r="B643" t="s">
        <v>121</v>
      </c>
      <c r="C643" s="3">
        <v>72</v>
      </c>
      <c r="D643" s="3">
        <v>-357549.96</v>
      </c>
    </row>
    <row r="644" spans="1:4" x14ac:dyDescent="0.25">
      <c r="A644" t="s">
        <v>122</v>
      </c>
      <c r="B644" t="s">
        <v>123</v>
      </c>
      <c r="C644" s="3">
        <v>12346</v>
      </c>
      <c r="D644" s="3">
        <v>-78286767.439999998</v>
      </c>
    </row>
    <row r="645" spans="1:4" x14ac:dyDescent="0.25">
      <c r="A645" t="s">
        <v>124</v>
      </c>
      <c r="B645" t="s">
        <v>119</v>
      </c>
      <c r="C645" s="3">
        <v>3</v>
      </c>
      <c r="D645" s="3">
        <v>-1235.68</v>
      </c>
    </row>
    <row r="646" spans="1:4" x14ac:dyDescent="0.25">
      <c r="A646" t="s">
        <v>125</v>
      </c>
      <c r="B646" t="s">
        <v>126</v>
      </c>
      <c r="C646" s="3">
        <v>119</v>
      </c>
      <c r="D646" s="3">
        <v>-225152.81</v>
      </c>
    </row>
    <row r="647" spans="1:4" x14ac:dyDescent="0.25">
      <c r="A647" t="s">
        <v>538</v>
      </c>
      <c r="B647" t="s">
        <v>539</v>
      </c>
      <c r="C647" s="3">
        <v>65</v>
      </c>
      <c r="D647" s="3">
        <v>-293214.44</v>
      </c>
    </row>
    <row r="648" spans="1:4" x14ac:dyDescent="0.25">
      <c r="A648" t="s">
        <v>663</v>
      </c>
      <c r="B648" t="s">
        <v>664</v>
      </c>
      <c r="C648" s="3">
        <v>2</v>
      </c>
      <c r="D648" s="3">
        <v>0</v>
      </c>
    </row>
    <row r="649" spans="1:4" x14ac:dyDescent="0.25">
      <c r="A649" t="s">
        <v>127</v>
      </c>
      <c r="B649" t="s">
        <v>128</v>
      </c>
      <c r="C649" s="3">
        <v>150</v>
      </c>
      <c r="D649" s="3">
        <v>-1296998.04</v>
      </c>
    </row>
    <row r="650" spans="1:4" x14ac:dyDescent="0.25">
      <c r="A650" t="s">
        <v>540</v>
      </c>
      <c r="B650" t="s">
        <v>541</v>
      </c>
      <c r="C650" s="3">
        <v>2</v>
      </c>
      <c r="D650" s="3">
        <v>-207.6</v>
      </c>
    </row>
    <row r="651" spans="1:4" x14ac:dyDescent="0.25">
      <c r="A651" t="s">
        <v>542</v>
      </c>
      <c r="B651" t="s">
        <v>533</v>
      </c>
      <c r="C651" s="3">
        <v>18</v>
      </c>
      <c r="D651" s="3">
        <v>-150873.35999999999</v>
      </c>
    </row>
    <row r="652" spans="1:4" x14ac:dyDescent="0.25">
      <c r="A652" t="s">
        <v>129</v>
      </c>
      <c r="B652" t="s">
        <v>130</v>
      </c>
      <c r="C652" s="3">
        <v>38</v>
      </c>
      <c r="D652" s="3">
        <v>-267861.7</v>
      </c>
    </row>
    <row r="653" spans="1:4" x14ac:dyDescent="0.25">
      <c r="A653" t="s">
        <v>133</v>
      </c>
      <c r="B653" t="s">
        <v>134</v>
      </c>
      <c r="C653" s="3">
        <v>261</v>
      </c>
      <c r="D653" s="3">
        <v>-4448535.9400000004</v>
      </c>
    </row>
    <row r="654" spans="1:4" x14ac:dyDescent="0.25">
      <c r="A654" t="s">
        <v>135</v>
      </c>
      <c r="B654" t="s">
        <v>136</v>
      </c>
      <c r="C654" s="3">
        <v>13</v>
      </c>
      <c r="D654" s="3">
        <v>-26238.06</v>
      </c>
    </row>
    <row r="655" spans="1:4" x14ac:dyDescent="0.25">
      <c r="A655" t="s">
        <v>665</v>
      </c>
      <c r="B655" t="s">
        <v>666</v>
      </c>
      <c r="C655" s="3">
        <v>29</v>
      </c>
      <c r="D655" s="3">
        <v>-266066.99</v>
      </c>
    </row>
    <row r="656" spans="1:4" x14ac:dyDescent="0.25">
      <c r="A656" t="s">
        <v>545</v>
      </c>
      <c r="B656" t="s">
        <v>546</v>
      </c>
      <c r="C656" s="3">
        <v>144</v>
      </c>
      <c r="D656" s="3">
        <v>-676071.22</v>
      </c>
    </row>
    <row r="657" spans="1:4" x14ac:dyDescent="0.25">
      <c r="A657" t="s">
        <v>139</v>
      </c>
      <c r="B657" t="s">
        <v>140</v>
      </c>
      <c r="C657" s="3">
        <v>600</v>
      </c>
      <c r="D657" s="3">
        <v>-5434974.5700000003</v>
      </c>
    </row>
    <row r="658" spans="1:4" x14ac:dyDescent="0.25">
      <c r="A658" t="s">
        <v>141</v>
      </c>
      <c r="B658" t="s">
        <v>7</v>
      </c>
      <c r="C658" s="3">
        <v>8</v>
      </c>
      <c r="D658" s="3">
        <v>-14738.85</v>
      </c>
    </row>
    <row r="659" spans="1:4" x14ac:dyDescent="0.25">
      <c r="A659" t="s">
        <v>974</v>
      </c>
      <c r="B659" t="s">
        <v>975</v>
      </c>
      <c r="C659" s="3">
        <v>1</v>
      </c>
      <c r="D659" s="3">
        <v>0</v>
      </c>
    </row>
    <row r="660" spans="1:4" x14ac:dyDescent="0.25">
      <c r="A660" t="s">
        <v>667</v>
      </c>
      <c r="B660" t="s">
        <v>668</v>
      </c>
      <c r="C660" s="3">
        <v>208</v>
      </c>
      <c r="D660" s="3">
        <v>-1088253.48</v>
      </c>
    </row>
    <row r="661" spans="1:4" x14ac:dyDescent="0.25">
      <c r="A661" t="s">
        <v>669</v>
      </c>
      <c r="B661" t="s">
        <v>670</v>
      </c>
      <c r="C661" s="3">
        <v>47</v>
      </c>
      <c r="D661" s="3">
        <v>-74858.48</v>
      </c>
    </row>
    <row r="662" spans="1:4" x14ac:dyDescent="0.25">
      <c r="A662" t="s">
        <v>783</v>
      </c>
      <c r="B662" t="s">
        <v>784</v>
      </c>
      <c r="C662" s="3">
        <v>1</v>
      </c>
      <c r="D662" s="3">
        <v>0</v>
      </c>
    </row>
    <row r="663" spans="1:4" x14ac:dyDescent="0.25">
      <c r="A663" t="s">
        <v>787</v>
      </c>
      <c r="B663" t="s">
        <v>788</v>
      </c>
      <c r="C663" s="3">
        <v>4</v>
      </c>
      <c r="D663" s="3">
        <v>0</v>
      </c>
    </row>
    <row r="664" spans="1:4" x14ac:dyDescent="0.25">
      <c r="A664" t="s">
        <v>671</v>
      </c>
      <c r="B664" t="s">
        <v>672</v>
      </c>
      <c r="C664" s="3">
        <v>2</v>
      </c>
      <c r="D664" s="3">
        <v>-51.63</v>
      </c>
    </row>
    <row r="665" spans="1:4" x14ac:dyDescent="0.25">
      <c r="A665" t="s">
        <v>793</v>
      </c>
      <c r="B665" t="s">
        <v>794</v>
      </c>
      <c r="C665" s="3">
        <v>1</v>
      </c>
      <c r="D665" s="3">
        <v>0</v>
      </c>
    </row>
    <row r="666" spans="1:4" x14ac:dyDescent="0.25">
      <c r="A666" t="s">
        <v>673</v>
      </c>
      <c r="B666" t="s">
        <v>674</v>
      </c>
      <c r="C666" s="3">
        <v>12</v>
      </c>
      <c r="D666" s="3">
        <v>-5189</v>
      </c>
    </row>
    <row r="667" spans="1:4" x14ac:dyDescent="0.25">
      <c r="A667" t="s">
        <v>675</v>
      </c>
      <c r="B667" t="s">
        <v>676</v>
      </c>
      <c r="C667" s="3">
        <v>44</v>
      </c>
      <c r="D667" s="3">
        <v>0</v>
      </c>
    </row>
    <row r="668" spans="1:4" x14ac:dyDescent="0.25">
      <c r="A668" t="s">
        <v>677</v>
      </c>
      <c r="B668" t="s">
        <v>678</v>
      </c>
      <c r="C668" s="3">
        <v>8</v>
      </c>
      <c r="D668" s="3">
        <v>-1214</v>
      </c>
    </row>
    <row r="669" spans="1:4" x14ac:dyDescent="0.25">
      <c r="A669" t="s">
        <v>679</v>
      </c>
      <c r="B669" t="s">
        <v>680</v>
      </c>
      <c r="C669" s="3">
        <v>3</v>
      </c>
      <c r="D669" s="3">
        <v>-8714.6200000000008</v>
      </c>
    </row>
    <row r="670" spans="1:4" x14ac:dyDescent="0.25">
      <c r="A670" t="s">
        <v>681</v>
      </c>
      <c r="B670" t="s">
        <v>682</v>
      </c>
      <c r="C670" s="3">
        <v>41</v>
      </c>
      <c r="D670" s="3">
        <v>-151299.91</v>
      </c>
    </row>
    <row r="671" spans="1:4" x14ac:dyDescent="0.25">
      <c r="A671" t="s">
        <v>142</v>
      </c>
      <c r="B671" t="s">
        <v>143</v>
      </c>
      <c r="C671" s="3">
        <v>16</v>
      </c>
      <c r="D671" s="3">
        <v>-223381.23</v>
      </c>
    </row>
    <row r="672" spans="1:4" x14ac:dyDescent="0.25">
      <c r="A672" t="s">
        <v>144</v>
      </c>
      <c r="B672" t="s">
        <v>145</v>
      </c>
      <c r="C672" s="3">
        <v>519</v>
      </c>
      <c r="D672" s="3">
        <v>-1112766.46</v>
      </c>
    </row>
    <row r="673" spans="1:4" x14ac:dyDescent="0.25">
      <c r="A673" t="s">
        <v>146</v>
      </c>
      <c r="B673" t="s">
        <v>147</v>
      </c>
      <c r="C673" s="3">
        <v>457</v>
      </c>
      <c r="D673" s="3">
        <v>-75227.789999999994</v>
      </c>
    </row>
    <row r="674" spans="1:4" x14ac:dyDescent="0.25">
      <c r="A674" t="s">
        <v>148</v>
      </c>
      <c r="B674" t="s">
        <v>149</v>
      </c>
      <c r="C674" s="3">
        <v>1583</v>
      </c>
      <c r="D674" s="3">
        <v>-197957.85</v>
      </c>
    </row>
    <row r="675" spans="1:4" x14ac:dyDescent="0.25">
      <c r="A675" t="s">
        <v>547</v>
      </c>
      <c r="B675" t="s">
        <v>548</v>
      </c>
      <c r="C675" s="3">
        <v>255</v>
      </c>
      <c r="D675" s="3">
        <v>-275686.71000000002</v>
      </c>
    </row>
    <row r="676" spans="1:4" x14ac:dyDescent="0.25">
      <c r="A676" t="s">
        <v>683</v>
      </c>
      <c r="B676" t="s">
        <v>684</v>
      </c>
      <c r="C676" s="3">
        <v>5</v>
      </c>
      <c r="D676" s="3">
        <v>-3065.25</v>
      </c>
    </row>
    <row r="677" spans="1:4" x14ac:dyDescent="0.25">
      <c r="A677" t="s">
        <v>685</v>
      </c>
      <c r="B677" t="s">
        <v>686</v>
      </c>
      <c r="C677" s="3">
        <v>1</v>
      </c>
      <c r="D677" s="3">
        <v>4550</v>
      </c>
    </row>
    <row r="678" spans="1:4" x14ac:dyDescent="0.25">
      <c r="A678" t="s">
        <v>152</v>
      </c>
      <c r="B678" t="s">
        <v>153</v>
      </c>
      <c r="C678" s="3">
        <v>1</v>
      </c>
      <c r="D678" s="3">
        <v>-120</v>
      </c>
    </row>
    <row r="679" spans="1:4" x14ac:dyDescent="0.25">
      <c r="A679" t="s">
        <v>154</v>
      </c>
      <c r="B679" t="s">
        <v>155</v>
      </c>
      <c r="C679" s="3">
        <v>35</v>
      </c>
      <c r="D679" s="3">
        <v>-17501.53</v>
      </c>
    </row>
    <row r="680" spans="1:4" x14ac:dyDescent="0.25">
      <c r="A680" t="s">
        <v>156</v>
      </c>
      <c r="B680" t="s">
        <v>157</v>
      </c>
      <c r="C680" s="3">
        <v>326</v>
      </c>
      <c r="D680" s="3">
        <v>-523754.64</v>
      </c>
    </row>
    <row r="681" spans="1:4" x14ac:dyDescent="0.25">
      <c r="A681" t="s">
        <v>687</v>
      </c>
      <c r="B681" t="s">
        <v>688</v>
      </c>
      <c r="C681" s="3">
        <v>32</v>
      </c>
      <c r="D681" s="3">
        <v>-32318.5</v>
      </c>
    </row>
    <row r="682" spans="1:4" x14ac:dyDescent="0.25">
      <c r="A682" t="s">
        <v>158</v>
      </c>
      <c r="B682" t="s">
        <v>159</v>
      </c>
      <c r="C682" s="3">
        <v>81</v>
      </c>
      <c r="D682" s="3">
        <v>-201698.47</v>
      </c>
    </row>
    <row r="683" spans="1:4" x14ac:dyDescent="0.25">
      <c r="A683" t="s">
        <v>160</v>
      </c>
      <c r="B683" t="s">
        <v>161</v>
      </c>
      <c r="C683" s="3">
        <v>156</v>
      </c>
      <c r="D683" s="3">
        <v>-406268.95</v>
      </c>
    </row>
    <row r="684" spans="1:4" x14ac:dyDescent="0.25">
      <c r="A684" t="s">
        <v>162</v>
      </c>
      <c r="B684" t="s">
        <v>163</v>
      </c>
      <c r="C684" s="3">
        <v>285</v>
      </c>
      <c r="D684" s="3">
        <v>-355662.97</v>
      </c>
    </row>
    <row r="685" spans="1:4" x14ac:dyDescent="0.25">
      <c r="A685" t="s">
        <v>164</v>
      </c>
      <c r="B685" t="s">
        <v>165</v>
      </c>
      <c r="C685" s="3">
        <v>46</v>
      </c>
      <c r="D685" s="3">
        <v>-22555.119999999999</v>
      </c>
    </row>
    <row r="686" spans="1:4" x14ac:dyDescent="0.25">
      <c r="A686" t="s">
        <v>166</v>
      </c>
      <c r="B686" t="s">
        <v>167</v>
      </c>
      <c r="C686" s="3">
        <v>59</v>
      </c>
      <c r="D686" s="3">
        <v>-35051.26</v>
      </c>
    </row>
    <row r="687" spans="1:4" x14ac:dyDescent="0.25">
      <c r="A687" t="s">
        <v>168</v>
      </c>
      <c r="B687" t="s">
        <v>169</v>
      </c>
      <c r="C687" s="3">
        <v>949</v>
      </c>
      <c r="D687" s="3">
        <v>-2828152.85</v>
      </c>
    </row>
    <row r="688" spans="1:4" x14ac:dyDescent="0.25">
      <c r="A688" t="s">
        <v>170</v>
      </c>
      <c r="B688" t="s">
        <v>169</v>
      </c>
      <c r="C688" s="3">
        <v>1</v>
      </c>
      <c r="D688" s="3">
        <v>-14.8</v>
      </c>
    </row>
    <row r="689" spans="1:4" x14ac:dyDescent="0.25">
      <c r="A689" t="s">
        <v>171</v>
      </c>
      <c r="B689" t="s">
        <v>172</v>
      </c>
      <c r="C689" s="3">
        <v>82</v>
      </c>
      <c r="D689" s="3">
        <v>-149606.42000000001</v>
      </c>
    </row>
    <row r="690" spans="1:4" x14ac:dyDescent="0.25">
      <c r="A690" t="s">
        <v>175</v>
      </c>
      <c r="B690" t="s">
        <v>176</v>
      </c>
      <c r="C690" s="3">
        <v>6</v>
      </c>
      <c r="D690" s="3">
        <v>-2983.66</v>
      </c>
    </row>
    <row r="691" spans="1:4" x14ac:dyDescent="0.25">
      <c r="A691" t="s">
        <v>177</v>
      </c>
      <c r="B691" t="s">
        <v>178</v>
      </c>
      <c r="C691" s="3">
        <v>155</v>
      </c>
      <c r="D691" s="3">
        <v>-231132.09</v>
      </c>
    </row>
    <row r="692" spans="1:4" x14ac:dyDescent="0.25">
      <c r="A692" t="s">
        <v>179</v>
      </c>
      <c r="B692" t="s">
        <v>178</v>
      </c>
      <c r="C692" s="3">
        <v>182</v>
      </c>
      <c r="D692" s="3">
        <v>-616940.17000000004</v>
      </c>
    </row>
    <row r="693" spans="1:4" x14ac:dyDescent="0.25">
      <c r="A693" t="s">
        <v>182</v>
      </c>
      <c r="B693" t="s">
        <v>183</v>
      </c>
      <c r="C693" s="3">
        <v>36</v>
      </c>
      <c r="D693" s="3">
        <v>2446.9899999999998</v>
      </c>
    </row>
    <row r="694" spans="1:4" x14ac:dyDescent="0.25">
      <c r="A694" t="s">
        <v>184</v>
      </c>
      <c r="B694" t="s">
        <v>185</v>
      </c>
      <c r="C694" s="3">
        <v>14</v>
      </c>
      <c r="D694" s="3">
        <v>23156.400000000001</v>
      </c>
    </row>
    <row r="695" spans="1:4" x14ac:dyDescent="0.25">
      <c r="A695" t="s">
        <v>188</v>
      </c>
      <c r="B695" t="s">
        <v>189</v>
      </c>
      <c r="C695" s="3">
        <v>8</v>
      </c>
      <c r="D695" s="3">
        <v>-1958.21</v>
      </c>
    </row>
    <row r="696" spans="1:4" x14ac:dyDescent="0.25">
      <c r="A696" t="s">
        <v>811</v>
      </c>
      <c r="B696" t="s">
        <v>812</v>
      </c>
      <c r="C696" s="3">
        <v>2</v>
      </c>
      <c r="D696" s="3">
        <v>0</v>
      </c>
    </row>
    <row r="697" spans="1:4" x14ac:dyDescent="0.25">
      <c r="A697" t="s">
        <v>689</v>
      </c>
      <c r="B697" t="s">
        <v>690</v>
      </c>
      <c r="C697" s="3">
        <v>17</v>
      </c>
      <c r="D697" s="3">
        <v>-53262.3</v>
      </c>
    </row>
    <row r="698" spans="1:4" x14ac:dyDescent="0.25">
      <c r="A698" t="s">
        <v>198</v>
      </c>
      <c r="B698" t="s">
        <v>199</v>
      </c>
      <c r="C698" s="3">
        <v>74</v>
      </c>
      <c r="D698" s="3">
        <v>-51354</v>
      </c>
    </row>
    <row r="699" spans="1:4" x14ac:dyDescent="0.25">
      <c r="A699" t="s">
        <v>559</v>
      </c>
      <c r="B699" t="s">
        <v>560</v>
      </c>
      <c r="C699" s="3">
        <v>5</v>
      </c>
      <c r="D699" s="3">
        <v>-919.84</v>
      </c>
    </row>
    <row r="700" spans="1:4" x14ac:dyDescent="0.25">
      <c r="A700" t="s">
        <v>200</v>
      </c>
      <c r="B700" t="s">
        <v>201</v>
      </c>
      <c r="C700" s="3">
        <v>40</v>
      </c>
      <c r="D700" s="3">
        <v>-40415.4</v>
      </c>
    </row>
    <row r="701" spans="1:4" x14ac:dyDescent="0.25">
      <c r="A701" t="s">
        <v>204</v>
      </c>
      <c r="B701" t="s">
        <v>205</v>
      </c>
      <c r="C701" s="3">
        <v>28</v>
      </c>
      <c r="D701" s="3">
        <v>-44239.43</v>
      </c>
    </row>
    <row r="702" spans="1:4" x14ac:dyDescent="0.25">
      <c r="A702" t="s">
        <v>206</v>
      </c>
      <c r="B702" t="s">
        <v>207</v>
      </c>
      <c r="C702" s="3">
        <v>37</v>
      </c>
      <c r="D702" s="3">
        <v>-101233.76</v>
      </c>
    </row>
    <row r="703" spans="1:4" x14ac:dyDescent="0.25">
      <c r="A703" t="s">
        <v>208</v>
      </c>
      <c r="B703" t="s">
        <v>209</v>
      </c>
      <c r="C703" s="3">
        <v>3</v>
      </c>
      <c r="D703" s="3">
        <v>-5200.3900000000003</v>
      </c>
    </row>
    <row r="704" spans="1:4" x14ac:dyDescent="0.25">
      <c r="A704" t="s">
        <v>212</v>
      </c>
      <c r="B704" t="s">
        <v>213</v>
      </c>
      <c r="C704" s="3">
        <v>73</v>
      </c>
      <c r="D704" s="3">
        <v>-111863.46</v>
      </c>
    </row>
    <row r="705" spans="1:4" x14ac:dyDescent="0.25">
      <c r="A705" t="s">
        <v>214</v>
      </c>
      <c r="B705" t="s">
        <v>213</v>
      </c>
      <c r="C705" s="3">
        <v>3</v>
      </c>
      <c r="D705" s="3">
        <v>65.06</v>
      </c>
    </row>
    <row r="706" spans="1:4" x14ac:dyDescent="0.25">
      <c r="A706" t="s">
        <v>215</v>
      </c>
      <c r="B706" t="s">
        <v>216</v>
      </c>
      <c r="C706" s="3">
        <v>3</v>
      </c>
      <c r="D706" s="3">
        <v>-3391.06</v>
      </c>
    </row>
    <row r="707" spans="1:4" x14ac:dyDescent="0.25">
      <c r="A707" t="s">
        <v>691</v>
      </c>
      <c r="B707" t="s">
        <v>692</v>
      </c>
      <c r="C707" s="3">
        <v>1</v>
      </c>
      <c r="D707" s="3">
        <v>-165.2</v>
      </c>
    </row>
    <row r="708" spans="1:4" x14ac:dyDescent="0.25">
      <c r="A708" t="s">
        <v>217</v>
      </c>
      <c r="B708" t="s">
        <v>218</v>
      </c>
      <c r="C708" s="3">
        <v>19</v>
      </c>
      <c r="D708" s="3">
        <v>-19177.79</v>
      </c>
    </row>
    <row r="709" spans="1:4" x14ac:dyDescent="0.25">
      <c r="A709" t="s">
        <v>219</v>
      </c>
      <c r="B709" t="s">
        <v>220</v>
      </c>
      <c r="C709" s="3">
        <v>839</v>
      </c>
      <c r="D709" s="3">
        <v>-401179.2</v>
      </c>
    </row>
    <row r="710" spans="1:4" x14ac:dyDescent="0.25">
      <c r="A710" t="s">
        <v>223</v>
      </c>
      <c r="B710" t="s">
        <v>224</v>
      </c>
      <c r="C710" s="3">
        <v>28</v>
      </c>
      <c r="D710" s="3">
        <v>-23272.26</v>
      </c>
    </row>
    <row r="711" spans="1:4" x14ac:dyDescent="0.25">
      <c r="A711" t="s">
        <v>227</v>
      </c>
      <c r="B711" t="s">
        <v>228</v>
      </c>
      <c r="C711" s="3">
        <v>9</v>
      </c>
      <c r="D711" s="3">
        <v>-121.62</v>
      </c>
    </row>
    <row r="712" spans="1:4" x14ac:dyDescent="0.25">
      <c r="A712" t="s">
        <v>693</v>
      </c>
      <c r="B712" t="s">
        <v>694</v>
      </c>
      <c r="C712" s="3">
        <v>62</v>
      </c>
      <c r="D712" s="3">
        <v>-19443.919999999998</v>
      </c>
    </row>
    <row r="713" spans="1:4" x14ac:dyDescent="0.25">
      <c r="A713" t="s">
        <v>229</v>
      </c>
      <c r="B713" t="s">
        <v>230</v>
      </c>
      <c r="C713" s="3">
        <v>7</v>
      </c>
      <c r="D713" s="3">
        <v>-193.21</v>
      </c>
    </row>
    <row r="714" spans="1:4" x14ac:dyDescent="0.25">
      <c r="A714" t="s">
        <v>231</v>
      </c>
      <c r="B714" t="s">
        <v>232</v>
      </c>
      <c r="C714" s="3">
        <v>14</v>
      </c>
      <c r="D714" s="3">
        <v>-11532.91</v>
      </c>
    </row>
    <row r="715" spans="1:4" x14ac:dyDescent="0.25">
      <c r="A715" t="s">
        <v>233</v>
      </c>
      <c r="B715" t="s">
        <v>234</v>
      </c>
      <c r="C715" s="3">
        <v>7</v>
      </c>
      <c r="D715" s="3">
        <v>-35634.519999999997</v>
      </c>
    </row>
    <row r="716" spans="1:4" x14ac:dyDescent="0.25">
      <c r="A716" t="s">
        <v>235</v>
      </c>
      <c r="B716" t="s">
        <v>234</v>
      </c>
      <c r="C716" s="3">
        <v>18</v>
      </c>
      <c r="D716" s="3">
        <v>-56505.88</v>
      </c>
    </row>
    <row r="717" spans="1:4" x14ac:dyDescent="0.25">
      <c r="A717" t="s">
        <v>236</v>
      </c>
      <c r="B717" t="s">
        <v>237</v>
      </c>
      <c r="C717" s="3">
        <v>44</v>
      </c>
      <c r="D717" s="3">
        <v>-90351.23</v>
      </c>
    </row>
    <row r="718" spans="1:4" x14ac:dyDescent="0.25">
      <c r="A718" t="s">
        <v>238</v>
      </c>
      <c r="B718" t="s">
        <v>239</v>
      </c>
      <c r="C718" s="3">
        <v>64</v>
      </c>
      <c r="D718" s="3">
        <v>-73362.429999999993</v>
      </c>
    </row>
    <row r="719" spans="1:4" x14ac:dyDescent="0.25">
      <c r="A719" t="s">
        <v>242</v>
      </c>
      <c r="B719" t="s">
        <v>243</v>
      </c>
      <c r="C719" s="3">
        <v>2357</v>
      </c>
      <c r="D719" s="3">
        <v>-910052.6</v>
      </c>
    </row>
    <row r="720" spans="1:4" x14ac:dyDescent="0.25">
      <c r="A720" t="s">
        <v>573</v>
      </c>
      <c r="B720" t="s">
        <v>574</v>
      </c>
      <c r="C720" s="3">
        <v>780</v>
      </c>
      <c r="D720" s="3">
        <v>-176803.42</v>
      </c>
    </row>
    <row r="721" spans="1:4" x14ac:dyDescent="0.25">
      <c r="A721" t="s">
        <v>246</v>
      </c>
      <c r="B721" t="s">
        <v>247</v>
      </c>
      <c r="C721" s="3">
        <v>67</v>
      </c>
      <c r="D721" s="3">
        <v>-112140.51</v>
      </c>
    </row>
    <row r="722" spans="1:4" x14ac:dyDescent="0.25">
      <c r="A722" t="s">
        <v>250</v>
      </c>
      <c r="B722" t="s">
        <v>251</v>
      </c>
      <c r="C722" s="3">
        <v>22</v>
      </c>
      <c r="D722" s="3">
        <v>-12198.11</v>
      </c>
    </row>
    <row r="723" spans="1:4" x14ac:dyDescent="0.25">
      <c r="A723" t="s">
        <v>252</v>
      </c>
      <c r="B723" t="s">
        <v>253</v>
      </c>
      <c r="C723" s="3">
        <v>1</v>
      </c>
      <c r="D723" s="3">
        <v>-3616.62</v>
      </c>
    </row>
    <row r="724" spans="1:4" x14ac:dyDescent="0.25">
      <c r="A724" t="s">
        <v>254</v>
      </c>
      <c r="B724" t="s">
        <v>255</v>
      </c>
      <c r="C724" s="3">
        <v>1</v>
      </c>
      <c r="D724" s="3">
        <v>0</v>
      </c>
    </row>
    <row r="725" spans="1:4" x14ac:dyDescent="0.25">
      <c r="A725" t="s">
        <v>256</v>
      </c>
      <c r="B725" t="s">
        <v>257</v>
      </c>
      <c r="C725" s="3">
        <v>6</v>
      </c>
      <c r="D725" s="3">
        <v>-6301.77</v>
      </c>
    </row>
    <row r="726" spans="1:4" x14ac:dyDescent="0.25">
      <c r="A726" t="s">
        <v>260</v>
      </c>
      <c r="B726" t="s">
        <v>261</v>
      </c>
      <c r="C726" s="3">
        <v>37</v>
      </c>
      <c r="D726" s="3">
        <v>-55580.57</v>
      </c>
    </row>
    <row r="727" spans="1:4" x14ac:dyDescent="0.25">
      <c r="A727" t="s">
        <v>576</v>
      </c>
      <c r="B727" t="s">
        <v>577</v>
      </c>
      <c r="C727" s="3">
        <v>1</v>
      </c>
      <c r="D727" s="3">
        <v>-485.24</v>
      </c>
    </row>
    <row r="728" spans="1:4" x14ac:dyDescent="0.25">
      <c r="A728" t="s">
        <v>262</v>
      </c>
      <c r="B728" t="s">
        <v>263</v>
      </c>
      <c r="C728" s="3">
        <v>114</v>
      </c>
      <c r="D728" s="3">
        <v>-762217.78</v>
      </c>
    </row>
    <row r="729" spans="1:4" x14ac:dyDescent="0.25">
      <c r="A729" t="s">
        <v>266</v>
      </c>
      <c r="B729" t="s">
        <v>267</v>
      </c>
      <c r="C729" s="3">
        <v>69</v>
      </c>
      <c r="D729" s="3">
        <v>29493.32</v>
      </c>
    </row>
    <row r="730" spans="1:4" x14ac:dyDescent="0.25">
      <c r="A730" t="s">
        <v>268</v>
      </c>
      <c r="B730" t="s">
        <v>269</v>
      </c>
      <c r="C730" s="3">
        <v>416</v>
      </c>
      <c r="D730" s="3">
        <v>-248917.81</v>
      </c>
    </row>
    <row r="731" spans="1:4" x14ac:dyDescent="0.25">
      <c r="A731" t="s">
        <v>270</v>
      </c>
      <c r="B731" t="s">
        <v>271</v>
      </c>
      <c r="C731" s="3">
        <v>41</v>
      </c>
      <c r="D731" s="3">
        <v>-141446.98000000001</v>
      </c>
    </row>
    <row r="732" spans="1:4" x14ac:dyDescent="0.25">
      <c r="A732" t="s">
        <v>272</v>
      </c>
      <c r="B732" t="s">
        <v>273</v>
      </c>
      <c r="C732" s="3">
        <v>101</v>
      </c>
      <c r="D732" s="3">
        <v>-1193900.79</v>
      </c>
    </row>
    <row r="733" spans="1:4" x14ac:dyDescent="0.25">
      <c r="A733" t="s">
        <v>274</v>
      </c>
      <c r="B733" t="s">
        <v>275</v>
      </c>
      <c r="C733" s="3">
        <v>26</v>
      </c>
      <c r="D733" s="3">
        <v>-31817.18</v>
      </c>
    </row>
    <row r="734" spans="1:4" x14ac:dyDescent="0.25">
      <c r="A734" t="s">
        <v>276</v>
      </c>
      <c r="B734" t="s">
        <v>277</v>
      </c>
      <c r="C734" s="3">
        <v>60</v>
      </c>
      <c r="D734" s="3">
        <v>-89960.75</v>
      </c>
    </row>
    <row r="735" spans="1:4" x14ac:dyDescent="0.25">
      <c r="A735" t="s">
        <v>582</v>
      </c>
      <c r="B735" t="s">
        <v>583</v>
      </c>
      <c r="C735" s="3">
        <v>4</v>
      </c>
      <c r="D735" s="3">
        <v>-4565.33</v>
      </c>
    </row>
    <row r="736" spans="1:4" x14ac:dyDescent="0.25">
      <c r="A736" t="s">
        <v>695</v>
      </c>
      <c r="B736" t="s">
        <v>696</v>
      </c>
      <c r="C736" s="3">
        <v>1</v>
      </c>
      <c r="D736" s="3">
        <v>-732.13</v>
      </c>
    </row>
    <row r="737" spans="1:4" x14ac:dyDescent="0.25">
      <c r="A737" t="s">
        <v>278</v>
      </c>
      <c r="B737" t="s">
        <v>279</v>
      </c>
      <c r="C737" s="3">
        <v>100</v>
      </c>
      <c r="D737" s="3">
        <v>-41832.21</v>
      </c>
    </row>
    <row r="738" spans="1:4" x14ac:dyDescent="0.25">
      <c r="A738" t="s">
        <v>280</v>
      </c>
      <c r="B738" t="s">
        <v>281</v>
      </c>
      <c r="C738" s="3">
        <v>46</v>
      </c>
      <c r="D738" s="3">
        <v>-63207.19</v>
      </c>
    </row>
    <row r="739" spans="1:4" x14ac:dyDescent="0.25">
      <c r="A739" t="s">
        <v>697</v>
      </c>
      <c r="B739" t="s">
        <v>698</v>
      </c>
      <c r="C739" s="3">
        <v>25</v>
      </c>
      <c r="D739" s="3">
        <v>-68981.119999999995</v>
      </c>
    </row>
    <row r="740" spans="1:4" x14ac:dyDescent="0.25">
      <c r="A740" t="s">
        <v>282</v>
      </c>
      <c r="B740" t="s">
        <v>283</v>
      </c>
      <c r="C740" s="3">
        <v>1232</v>
      </c>
      <c r="D740" s="3">
        <v>-4066024.11</v>
      </c>
    </row>
    <row r="741" spans="1:4" x14ac:dyDescent="0.25">
      <c r="A741" t="s">
        <v>284</v>
      </c>
      <c r="B741" t="s">
        <v>285</v>
      </c>
      <c r="C741" s="3">
        <v>271</v>
      </c>
      <c r="D741" s="3">
        <v>-593217.84</v>
      </c>
    </row>
    <row r="742" spans="1:4" x14ac:dyDescent="0.25">
      <c r="A742" t="s">
        <v>287</v>
      </c>
      <c r="B742" t="s">
        <v>288</v>
      </c>
      <c r="C742" s="3">
        <v>40</v>
      </c>
      <c r="D742" s="3">
        <v>-39842.86</v>
      </c>
    </row>
    <row r="743" spans="1:4" x14ac:dyDescent="0.25">
      <c r="A743" t="s">
        <v>289</v>
      </c>
      <c r="B743" t="s">
        <v>290</v>
      </c>
      <c r="C743" s="3">
        <v>550</v>
      </c>
      <c r="D743" s="3">
        <v>-662119.06000000006</v>
      </c>
    </row>
    <row r="744" spans="1:4" x14ac:dyDescent="0.25">
      <c r="A744" t="s">
        <v>291</v>
      </c>
      <c r="B744" t="s">
        <v>292</v>
      </c>
      <c r="C744" s="3">
        <v>853</v>
      </c>
      <c r="D744" s="3">
        <v>-1552990.83</v>
      </c>
    </row>
    <row r="745" spans="1:4" x14ac:dyDescent="0.25">
      <c r="A745" t="s">
        <v>293</v>
      </c>
      <c r="B745" t="s">
        <v>294</v>
      </c>
      <c r="C745" s="3">
        <v>258</v>
      </c>
      <c r="D745" s="3">
        <v>-410994.89</v>
      </c>
    </row>
    <row r="746" spans="1:4" x14ac:dyDescent="0.25">
      <c r="A746" t="s">
        <v>295</v>
      </c>
      <c r="B746" t="s">
        <v>296</v>
      </c>
      <c r="C746" s="3">
        <v>496</v>
      </c>
      <c r="D746" s="3">
        <v>-369491.91</v>
      </c>
    </row>
    <row r="747" spans="1:4" x14ac:dyDescent="0.25">
      <c r="A747" t="s">
        <v>297</v>
      </c>
      <c r="B747" t="s">
        <v>298</v>
      </c>
      <c r="C747" s="3">
        <v>93</v>
      </c>
      <c r="D747" s="3">
        <v>-187514.68</v>
      </c>
    </row>
    <row r="748" spans="1:4" x14ac:dyDescent="0.25">
      <c r="A748" t="s">
        <v>299</v>
      </c>
      <c r="B748" t="s">
        <v>300</v>
      </c>
      <c r="C748" s="3">
        <v>5</v>
      </c>
      <c r="D748" s="3">
        <v>21.53</v>
      </c>
    </row>
    <row r="749" spans="1:4" x14ac:dyDescent="0.25">
      <c r="A749" t="s">
        <v>699</v>
      </c>
      <c r="B749" t="s">
        <v>700</v>
      </c>
      <c r="C749" s="3">
        <v>10</v>
      </c>
      <c r="D749" s="3">
        <v>-33768.620000000003</v>
      </c>
    </row>
    <row r="750" spans="1:4" x14ac:dyDescent="0.25">
      <c r="A750" t="s">
        <v>701</v>
      </c>
      <c r="B750" t="s">
        <v>702</v>
      </c>
      <c r="C750" s="3">
        <v>8</v>
      </c>
      <c r="D750" s="3">
        <v>-16915.45</v>
      </c>
    </row>
    <row r="751" spans="1:4" x14ac:dyDescent="0.25">
      <c r="A751" t="s">
        <v>703</v>
      </c>
      <c r="B751" t="s">
        <v>704</v>
      </c>
      <c r="C751" s="3">
        <v>14</v>
      </c>
      <c r="D751" s="3">
        <v>20659.09</v>
      </c>
    </row>
    <row r="752" spans="1:4" x14ac:dyDescent="0.25">
      <c r="A752" t="s">
        <v>301</v>
      </c>
      <c r="B752" t="s">
        <v>302</v>
      </c>
      <c r="C752" s="3">
        <v>6</v>
      </c>
      <c r="D752" s="3">
        <v>-215</v>
      </c>
    </row>
    <row r="753" spans="1:4" x14ac:dyDescent="0.25">
      <c r="A753" t="s">
        <v>305</v>
      </c>
      <c r="B753" t="s">
        <v>306</v>
      </c>
      <c r="C753" s="3">
        <v>314</v>
      </c>
      <c r="D753" s="3">
        <v>-113297.09</v>
      </c>
    </row>
    <row r="754" spans="1:4" x14ac:dyDescent="0.25">
      <c r="A754" t="s">
        <v>307</v>
      </c>
      <c r="B754" t="s">
        <v>308</v>
      </c>
      <c r="C754" s="3">
        <v>2098</v>
      </c>
      <c r="D754" s="3">
        <v>-1019290.43</v>
      </c>
    </row>
    <row r="755" spans="1:4" x14ac:dyDescent="0.25">
      <c r="A755" t="s">
        <v>586</v>
      </c>
      <c r="B755" t="s">
        <v>587</v>
      </c>
      <c r="C755" s="3">
        <v>115</v>
      </c>
      <c r="D755" s="3">
        <v>-79896.100000000006</v>
      </c>
    </row>
    <row r="756" spans="1:4" x14ac:dyDescent="0.25">
      <c r="A756" t="s">
        <v>309</v>
      </c>
      <c r="B756" t="s">
        <v>310</v>
      </c>
      <c r="C756" s="3">
        <v>20</v>
      </c>
      <c r="D756" s="3">
        <v>-3308.16</v>
      </c>
    </row>
    <row r="757" spans="1:4" x14ac:dyDescent="0.25">
      <c r="A757" t="s">
        <v>315</v>
      </c>
      <c r="B757" t="s">
        <v>316</v>
      </c>
      <c r="C757" s="3">
        <v>2</v>
      </c>
      <c r="D757" s="3">
        <v>-248.77</v>
      </c>
    </row>
    <row r="758" spans="1:4" x14ac:dyDescent="0.25">
      <c r="A758" t="s">
        <v>705</v>
      </c>
      <c r="B758" t="s">
        <v>706</v>
      </c>
      <c r="C758" s="3">
        <v>31</v>
      </c>
      <c r="D758" s="3">
        <v>-16500.84</v>
      </c>
    </row>
    <row r="759" spans="1:4" x14ac:dyDescent="0.25">
      <c r="A759" t="s">
        <v>707</v>
      </c>
      <c r="B759" t="s">
        <v>708</v>
      </c>
      <c r="C759" s="3">
        <v>25</v>
      </c>
      <c r="D759" s="3">
        <v>-20038.259999999998</v>
      </c>
    </row>
    <row r="760" spans="1:4" x14ac:dyDescent="0.25">
      <c r="A760" t="s">
        <v>709</v>
      </c>
      <c r="B760" t="s">
        <v>710</v>
      </c>
      <c r="C760" s="3">
        <v>637</v>
      </c>
      <c r="D760" s="3">
        <v>-77060.850000000006</v>
      </c>
    </row>
    <row r="761" spans="1:4" x14ac:dyDescent="0.25">
      <c r="A761" t="s">
        <v>594</v>
      </c>
      <c r="B761" t="s">
        <v>595</v>
      </c>
      <c r="C761" s="3">
        <v>2</v>
      </c>
      <c r="D761" s="3">
        <v>-2742.49</v>
      </c>
    </row>
    <row r="762" spans="1:4" x14ac:dyDescent="0.25">
      <c r="A762" t="s">
        <v>319</v>
      </c>
      <c r="B762" t="s">
        <v>320</v>
      </c>
      <c r="C762" s="3">
        <v>43</v>
      </c>
      <c r="D762" s="3">
        <v>-272988.27</v>
      </c>
    </row>
    <row r="763" spans="1:4" x14ac:dyDescent="0.25">
      <c r="A763" t="s">
        <v>321</v>
      </c>
      <c r="B763" t="s">
        <v>322</v>
      </c>
      <c r="C763" s="3">
        <v>1</v>
      </c>
      <c r="D763" s="3">
        <v>0</v>
      </c>
    </row>
    <row r="764" spans="1:4" x14ac:dyDescent="0.25">
      <c r="A764" t="s">
        <v>711</v>
      </c>
      <c r="B764" t="s">
        <v>712</v>
      </c>
      <c r="C764" s="3">
        <v>4</v>
      </c>
      <c r="D764" s="3">
        <v>-5271.68</v>
      </c>
    </row>
    <row r="765" spans="1:4" x14ac:dyDescent="0.25">
      <c r="A765" t="s">
        <v>323</v>
      </c>
      <c r="B765" t="s">
        <v>324</v>
      </c>
      <c r="C765" s="3">
        <v>448</v>
      </c>
      <c r="D765" s="3">
        <v>-1544112.84</v>
      </c>
    </row>
    <row r="766" spans="1:4" x14ac:dyDescent="0.25">
      <c r="A766" t="s">
        <v>325</v>
      </c>
      <c r="B766" t="s">
        <v>324</v>
      </c>
      <c r="C766" s="3">
        <v>43</v>
      </c>
      <c r="D766" s="3">
        <v>-181591.97</v>
      </c>
    </row>
    <row r="767" spans="1:4" x14ac:dyDescent="0.25">
      <c r="A767" t="s">
        <v>713</v>
      </c>
      <c r="B767" t="s">
        <v>714</v>
      </c>
      <c r="C767" s="3">
        <v>264</v>
      </c>
      <c r="D767" s="3">
        <v>-1047868.94</v>
      </c>
    </row>
    <row r="768" spans="1:4" x14ac:dyDescent="0.25">
      <c r="A768" t="s">
        <v>328</v>
      </c>
      <c r="B768" t="s">
        <v>329</v>
      </c>
      <c r="C768" s="3">
        <v>11</v>
      </c>
      <c r="D768" s="3">
        <v>-45874.93</v>
      </c>
    </row>
    <row r="769" spans="1:4" x14ac:dyDescent="0.25">
      <c r="A769" t="s">
        <v>330</v>
      </c>
      <c r="B769" t="s">
        <v>331</v>
      </c>
      <c r="C769" s="3">
        <v>9</v>
      </c>
      <c r="D769" s="3">
        <v>-13717.42</v>
      </c>
    </row>
    <row r="770" spans="1:4" x14ac:dyDescent="0.25">
      <c r="A770" t="s">
        <v>596</v>
      </c>
      <c r="B770" t="s">
        <v>597</v>
      </c>
      <c r="C770" s="3">
        <v>3</v>
      </c>
      <c r="D770" s="3">
        <v>-2575.8200000000002</v>
      </c>
    </row>
    <row r="771" spans="1:4" x14ac:dyDescent="0.25">
      <c r="A771" t="s">
        <v>334</v>
      </c>
      <c r="B771" t="s">
        <v>335</v>
      </c>
      <c r="C771" s="3">
        <v>23826</v>
      </c>
      <c r="D771" s="3">
        <v>-9206565.9199999999</v>
      </c>
    </row>
    <row r="772" spans="1:4" x14ac:dyDescent="0.25">
      <c r="A772" t="s">
        <v>336</v>
      </c>
      <c r="B772" t="s">
        <v>337</v>
      </c>
      <c r="C772" s="3">
        <v>10</v>
      </c>
      <c r="D772" s="3">
        <v>-1218.3399999999999</v>
      </c>
    </row>
    <row r="773" spans="1:4" x14ac:dyDescent="0.25">
      <c r="A773" t="s">
        <v>338</v>
      </c>
      <c r="B773" t="s">
        <v>339</v>
      </c>
      <c r="C773" s="3">
        <v>3</v>
      </c>
      <c r="D773" s="3">
        <v>-171.24</v>
      </c>
    </row>
    <row r="774" spans="1:4" x14ac:dyDescent="0.25">
      <c r="A774" t="s">
        <v>340</v>
      </c>
      <c r="B774" t="s">
        <v>341</v>
      </c>
      <c r="C774" s="3">
        <v>26</v>
      </c>
      <c r="D774" s="3">
        <v>-6673.4</v>
      </c>
    </row>
    <row r="775" spans="1:4" x14ac:dyDescent="0.25">
      <c r="A775" t="s">
        <v>715</v>
      </c>
      <c r="B775" t="s">
        <v>716</v>
      </c>
      <c r="C775" s="3">
        <v>3</v>
      </c>
      <c r="D775" s="3">
        <v>-6203.82</v>
      </c>
    </row>
    <row r="776" spans="1:4" x14ac:dyDescent="0.25">
      <c r="A776" t="s">
        <v>600</v>
      </c>
      <c r="B776" t="s">
        <v>601</v>
      </c>
      <c r="C776" s="3">
        <v>3</v>
      </c>
      <c r="D776" s="3">
        <v>-945</v>
      </c>
    </row>
    <row r="777" spans="1:4" x14ac:dyDescent="0.25">
      <c r="A777" t="s">
        <v>342</v>
      </c>
      <c r="B777" t="s">
        <v>343</v>
      </c>
      <c r="C777" s="3">
        <v>29898</v>
      </c>
      <c r="D777" s="3">
        <v>-42211216.649999999</v>
      </c>
    </row>
    <row r="778" spans="1:4" x14ac:dyDescent="0.25">
      <c r="A778" t="s">
        <v>344</v>
      </c>
      <c r="B778" t="s">
        <v>345</v>
      </c>
      <c r="C778" s="3">
        <v>41</v>
      </c>
      <c r="D778" s="3">
        <v>-180587.02</v>
      </c>
    </row>
    <row r="779" spans="1:4" x14ac:dyDescent="0.25">
      <c r="A779" t="s">
        <v>346</v>
      </c>
      <c r="B779" t="s">
        <v>347</v>
      </c>
      <c r="C779" s="3">
        <v>133</v>
      </c>
      <c r="D779" s="3">
        <v>-79363.360000000001</v>
      </c>
    </row>
    <row r="780" spans="1:4" x14ac:dyDescent="0.25">
      <c r="A780" t="s">
        <v>348</v>
      </c>
      <c r="B780" t="s">
        <v>349</v>
      </c>
      <c r="C780" s="3">
        <v>136</v>
      </c>
      <c r="D780" s="3">
        <v>-499406.14</v>
      </c>
    </row>
    <row r="781" spans="1:4" x14ac:dyDescent="0.25">
      <c r="A781" t="s">
        <v>350</v>
      </c>
      <c r="B781" t="s">
        <v>351</v>
      </c>
      <c r="C781" s="3">
        <v>14</v>
      </c>
      <c r="D781" s="3">
        <v>-51124.77</v>
      </c>
    </row>
    <row r="782" spans="1:4" x14ac:dyDescent="0.25">
      <c r="A782" t="s">
        <v>354</v>
      </c>
      <c r="B782" t="s">
        <v>355</v>
      </c>
      <c r="C782" s="3">
        <v>7</v>
      </c>
      <c r="D782" s="3">
        <v>-9018.7099999999991</v>
      </c>
    </row>
    <row r="783" spans="1:4" x14ac:dyDescent="0.25">
      <c r="A783" t="s">
        <v>356</v>
      </c>
      <c r="B783" t="s">
        <v>357</v>
      </c>
      <c r="C783" s="3">
        <v>1760</v>
      </c>
      <c r="D783" s="3">
        <v>-690092.47</v>
      </c>
    </row>
    <row r="784" spans="1:4" x14ac:dyDescent="0.25">
      <c r="A784" t="s">
        <v>358</v>
      </c>
      <c r="B784" t="s">
        <v>359</v>
      </c>
      <c r="C784" s="3">
        <v>689</v>
      </c>
      <c r="D784" s="3">
        <v>-788580.8</v>
      </c>
    </row>
    <row r="785" spans="1:4" x14ac:dyDescent="0.25">
      <c r="A785" t="s">
        <v>363</v>
      </c>
      <c r="B785" t="s">
        <v>364</v>
      </c>
      <c r="C785" s="3">
        <v>922</v>
      </c>
      <c r="D785" s="3">
        <v>-145278.32</v>
      </c>
    </row>
    <row r="786" spans="1:4" x14ac:dyDescent="0.25">
      <c r="A786" t="s">
        <v>365</v>
      </c>
      <c r="B786" t="s">
        <v>366</v>
      </c>
      <c r="C786" s="3">
        <v>13</v>
      </c>
      <c r="D786" s="3">
        <v>-4657</v>
      </c>
    </row>
    <row r="787" spans="1:4" x14ac:dyDescent="0.25">
      <c r="A787" t="s">
        <v>373</v>
      </c>
      <c r="B787" t="s">
        <v>374</v>
      </c>
      <c r="C787" s="3">
        <v>70</v>
      </c>
      <c r="D787" s="3">
        <v>-116353.76</v>
      </c>
    </row>
    <row r="788" spans="1:4" x14ac:dyDescent="0.25">
      <c r="A788" t="s">
        <v>375</v>
      </c>
      <c r="B788" t="s">
        <v>376</v>
      </c>
      <c r="C788" s="3">
        <v>820</v>
      </c>
      <c r="D788" s="3">
        <v>-316029.95</v>
      </c>
    </row>
    <row r="789" spans="1:4" x14ac:dyDescent="0.25">
      <c r="A789" t="s">
        <v>377</v>
      </c>
      <c r="B789" t="s">
        <v>378</v>
      </c>
      <c r="C789" s="3">
        <v>13</v>
      </c>
      <c r="D789" s="3">
        <v>-5754.91</v>
      </c>
    </row>
    <row r="790" spans="1:4" x14ac:dyDescent="0.25">
      <c r="A790" t="s">
        <v>379</v>
      </c>
      <c r="B790" t="s">
        <v>380</v>
      </c>
      <c r="C790" s="3">
        <v>2</v>
      </c>
      <c r="D790" s="3">
        <v>-3703.45</v>
      </c>
    </row>
    <row r="791" spans="1:4" x14ac:dyDescent="0.25">
      <c r="A791" t="s">
        <v>381</v>
      </c>
      <c r="B791" t="s">
        <v>382</v>
      </c>
      <c r="C791" s="3">
        <v>161</v>
      </c>
      <c r="D791" s="3">
        <v>-31514.799999999999</v>
      </c>
    </row>
    <row r="792" spans="1:4" x14ac:dyDescent="0.25">
      <c r="A792" t="s">
        <v>383</v>
      </c>
      <c r="B792" t="s">
        <v>384</v>
      </c>
      <c r="C792" s="3">
        <v>2</v>
      </c>
      <c r="D792" s="3">
        <v>-17500</v>
      </c>
    </row>
    <row r="793" spans="1:4" x14ac:dyDescent="0.25">
      <c r="A793" t="s">
        <v>385</v>
      </c>
      <c r="B793" t="s">
        <v>386</v>
      </c>
      <c r="C793" s="3">
        <v>2790</v>
      </c>
      <c r="D793" s="3">
        <v>-6068147.54</v>
      </c>
    </row>
    <row r="794" spans="1:4" x14ac:dyDescent="0.25">
      <c r="A794" t="s">
        <v>387</v>
      </c>
      <c r="B794" t="s">
        <v>386</v>
      </c>
      <c r="C794" s="3">
        <v>27</v>
      </c>
      <c r="D794" s="3">
        <v>-15874.02</v>
      </c>
    </row>
    <row r="795" spans="1:4" x14ac:dyDescent="0.25">
      <c r="A795" t="s">
        <v>406</v>
      </c>
      <c r="B795" t="s">
        <v>407</v>
      </c>
      <c r="C795" s="3">
        <v>118</v>
      </c>
      <c r="D795" s="3">
        <v>-609205.65</v>
      </c>
    </row>
    <row r="796" spans="1:4" x14ac:dyDescent="0.25">
      <c r="A796" t="s">
        <v>413</v>
      </c>
      <c r="B796" t="s">
        <v>414</v>
      </c>
      <c r="C796" s="3">
        <v>1</v>
      </c>
      <c r="D796" s="3">
        <v>-2917.6</v>
      </c>
    </row>
    <row r="797" spans="1:4" x14ac:dyDescent="0.25">
      <c r="A797" t="s">
        <v>717</v>
      </c>
      <c r="B797" t="s">
        <v>718</v>
      </c>
      <c r="C797" s="3">
        <v>47</v>
      </c>
      <c r="D797" s="3">
        <v>-27096.55</v>
      </c>
    </row>
    <row r="798" spans="1:4" x14ac:dyDescent="0.25">
      <c r="A798" t="s">
        <v>419</v>
      </c>
      <c r="B798" t="s">
        <v>420</v>
      </c>
      <c r="C798" s="3">
        <v>3</v>
      </c>
      <c r="D798" s="3">
        <v>0</v>
      </c>
    </row>
    <row r="799" spans="1:4" x14ac:dyDescent="0.25">
      <c r="A799" t="s">
        <v>719</v>
      </c>
      <c r="B799" t="s">
        <v>720</v>
      </c>
      <c r="C799" s="3">
        <v>8</v>
      </c>
      <c r="D799" s="3">
        <v>285.36</v>
      </c>
    </row>
    <row r="800" spans="1:4" x14ac:dyDescent="0.25">
      <c r="A800" t="s">
        <v>425</v>
      </c>
      <c r="B800" t="s">
        <v>426</v>
      </c>
      <c r="C800" s="3">
        <v>433</v>
      </c>
      <c r="D800" s="3">
        <v>-132642.44</v>
      </c>
    </row>
    <row r="801" spans="1:4" x14ac:dyDescent="0.25">
      <c r="A801" t="s">
        <v>427</v>
      </c>
      <c r="B801" t="s">
        <v>428</v>
      </c>
      <c r="C801" s="3">
        <v>1555</v>
      </c>
      <c r="D801" s="3">
        <v>-281652.15000000002</v>
      </c>
    </row>
    <row r="802" spans="1:4" x14ac:dyDescent="0.25">
      <c r="A802" t="s">
        <v>429</v>
      </c>
      <c r="B802" t="s">
        <v>430</v>
      </c>
      <c r="C802" s="3">
        <v>182</v>
      </c>
      <c r="D802" s="3">
        <v>-44687.02</v>
      </c>
    </row>
    <row r="803" spans="1:4" x14ac:dyDescent="0.25">
      <c r="A803" t="s">
        <v>431</v>
      </c>
      <c r="B803" t="s">
        <v>432</v>
      </c>
      <c r="C803" s="3">
        <v>598</v>
      </c>
      <c r="D803" s="3">
        <v>-92747.44</v>
      </c>
    </row>
    <row r="804" spans="1:4" x14ac:dyDescent="0.25">
      <c r="A804" t="s">
        <v>433</v>
      </c>
      <c r="B804" t="s">
        <v>434</v>
      </c>
      <c r="C804" s="3">
        <v>14200</v>
      </c>
      <c r="D804" s="3">
        <v>-1824094.75</v>
      </c>
    </row>
    <row r="805" spans="1:4" x14ac:dyDescent="0.25">
      <c r="A805" t="s">
        <v>435</v>
      </c>
      <c r="B805" t="s">
        <v>436</v>
      </c>
      <c r="C805" s="3">
        <v>1814</v>
      </c>
      <c r="D805" s="3">
        <v>-270240.67</v>
      </c>
    </row>
    <row r="806" spans="1:4" x14ac:dyDescent="0.25">
      <c r="A806" t="s">
        <v>437</v>
      </c>
      <c r="B806" t="s">
        <v>438</v>
      </c>
      <c r="C806" s="3">
        <v>3506</v>
      </c>
      <c r="D806" s="3">
        <v>-564173.80000000005</v>
      </c>
    </row>
    <row r="807" spans="1:4" x14ac:dyDescent="0.25">
      <c r="A807" t="s">
        <v>721</v>
      </c>
      <c r="B807" t="s">
        <v>722</v>
      </c>
      <c r="C807" s="3">
        <v>1</v>
      </c>
      <c r="D807" s="3">
        <v>-531.6</v>
      </c>
    </row>
    <row r="808" spans="1:4" x14ac:dyDescent="0.25">
      <c r="A808" t="s">
        <v>439</v>
      </c>
      <c r="B808" t="s">
        <v>440</v>
      </c>
      <c r="C808" s="3">
        <v>72</v>
      </c>
      <c r="D808" s="3">
        <v>-32291.279999999999</v>
      </c>
    </row>
    <row r="809" spans="1:4" x14ac:dyDescent="0.25">
      <c r="A809" t="s">
        <v>441</v>
      </c>
      <c r="B809" t="s">
        <v>442</v>
      </c>
      <c r="C809" s="3">
        <v>41</v>
      </c>
      <c r="D809" s="3">
        <v>-93482.01</v>
      </c>
    </row>
    <row r="810" spans="1:4" x14ac:dyDescent="0.25">
      <c r="A810" t="s">
        <v>443</v>
      </c>
      <c r="B810" t="s">
        <v>444</v>
      </c>
      <c r="C810" s="3">
        <v>16</v>
      </c>
      <c r="D810" s="3">
        <v>-2005.7</v>
      </c>
    </row>
    <row r="811" spans="1:4" x14ac:dyDescent="0.25">
      <c r="A811" t="s">
        <v>445</v>
      </c>
      <c r="B811" t="s">
        <v>446</v>
      </c>
      <c r="C811" s="3">
        <v>333</v>
      </c>
      <c r="D811" s="3">
        <v>-154693.04</v>
      </c>
    </row>
    <row r="812" spans="1:4" x14ac:dyDescent="0.25">
      <c r="A812" t="s">
        <v>447</v>
      </c>
      <c r="B812" t="s">
        <v>448</v>
      </c>
      <c r="C812" s="3">
        <v>5</v>
      </c>
      <c r="D812" s="3">
        <v>-1112.2</v>
      </c>
    </row>
    <row r="813" spans="1:4" x14ac:dyDescent="0.25">
      <c r="A813" t="s">
        <v>449</v>
      </c>
      <c r="B813" t="s">
        <v>450</v>
      </c>
      <c r="C813" s="3">
        <v>15</v>
      </c>
      <c r="D813" s="3">
        <v>-11331.74</v>
      </c>
    </row>
    <row r="814" spans="1:4" x14ac:dyDescent="0.25">
      <c r="A814" t="s">
        <v>451</v>
      </c>
      <c r="B814" t="s">
        <v>452</v>
      </c>
      <c r="C814" s="3">
        <v>206</v>
      </c>
      <c r="D814" s="3">
        <v>-72152.539999999994</v>
      </c>
    </row>
    <row r="815" spans="1:4" x14ac:dyDescent="0.25">
      <c r="A815" t="s">
        <v>453</v>
      </c>
      <c r="B815" t="s">
        <v>454</v>
      </c>
      <c r="C815" s="3">
        <v>1</v>
      </c>
      <c r="D815" s="3">
        <v>0</v>
      </c>
    </row>
    <row r="816" spans="1:4" x14ac:dyDescent="0.25">
      <c r="A816" t="s">
        <v>455</v>
      </c>
      <c r="B816" t="s">
        <v>456</v>
      </c>
      <c r="C816" s="3">
        <v>327</v>
      </c>
      <c r="D816" s="3">
        <v>-649840.23</v>
      </c>
    </row>
    <row r="817" spans="1:4" x14ac:dyDescent="0.25">
      <c r="A817" t="s">
        <v>620</v>
      </c>
      <c r="B817" t="s">
        <v>456</v>
      </c>
      <c r="C817" s="3">
        <v>3</v>
      </c>
      <c r="D817" s="3">
        <v>-6774.9</v>
      </c>
    </row>
    <row r="818" spans="1:4" x14ac:dyDescent="0.25">
      <c r="A818" t="s">
        <v>457</v>
      </c>
      <c r="B818" t="s">
        <v>458</v>
      </c>
      <c r="C818" s="3">
        <v>11</v>
      </c>
      <c r="D818" s="3">
        <v>-7346.34</v>
      </c>
    </row>
    <row r="819" spans="1:4" x14ac:dyDescent="0.25">
      <c r="A819" t="s">
        <v>723</v>
      </c>
      <c r="B819" t="s">
        <v>724</v>
      </c>
      <c r="C819" s="3">
        <v>1</v>
      </c>
      <c r="D819" s="3">
        <v>7326.4</v>
      </c>
    </row>
    <row r="820" spans="1:4" x14ac:dyDescent="0.25">
      <c r="A820" t="s">
        <v>460</v>
      </c>
      <c r="B820" t="s">
        <v>461</v>
      </c>
      <c r="C820" s="3">
        <v>3</v>
      </c>
      <c r="D820" s="3">
        <v>-1651.87</v>
      </c>
    </row>
    <row r="821" spans="1:4" x14ac:dyDescent="0.25">
      <c r="A821" t="s">
        <v>464</v>
      </c>
      <c r="B821" t="s">
        <v>465</v>
      </c>
      <c r="C821" s="3">
        <v>627</v>
      </c>
      <c r="D821" s="3">
        <v>-860611.4</v>
      </c>
    </row>
    <row r="822" spans="1:4" x14ac:dyDescent="0.25">
      <c r="A822" t="s">
        <v>466</v>
      </c>
      <c r="B822" t="s">
        <v>467</v>
      </c>
      <c r="C822" s="3">
        <v>1622</v>
      </c>
      <c r="D822" s="3">
        <v>-746006.68</v>
      </c>
    </row>
    <row r="823" spans="1:4" x14ac:dyDescent="0.25">
      <c r="A823" t="s">
        <v>468</v>
      </c>
      <c r="B823" t="s">
        <v>469</v>
      </c>
      <c r="C823" s="3">
        <v>70</v>
      </c>
      <c r="D823" s="3">
        <v>-126432.38</v>
      </c>
    </row>
    <row r="824" spans="1:4" x14ac:dyDescent="0.25">
      <c r="A824" t="s">
        <v>470</v>
      </c>
      <c r="B824" t="s">
        <v>471</v>
      </c>
      <c r="C824" s="3">
        <v>216</v>
      </c>
      <c r="D824" s="3">
        <v>-54813.65</v>
      </c>
    </row>
    <row r="825" spans="1:4" x14ac:dyDescent="0.25">
      <c r="A825" t="s">
        <v>472</v>
      </c>
      <c r="B825" t="s">
        <v>473</v>
      </c>
      <c r="C825" s="3">
        <v>3148</v>
      </c>
      <c r="D825" s="3">
        <v>-3225398.06</v>
      </c>
    </row>
    <row r="826" spans="1:4" x14ac:dyDescent="0.25">
      <c r="A826" t="s">
        <v>474</v>
      </c>
      <c r="B826" t="s">
        <v>475</v>
      </c>
      <c r="C826" s="3">
        <v>91</v>
      </c>
      <c r="D826" s="3">
        <v>-135189.04999999999</v>
      </c>
    </row>
    <row r="827" spans="1:4" x14ac:dyDescent="0.25">
      <c r="A827" t="s">
        <v>476</v>
      </c>
      <c r="B827" t="s">
        <v>477</v>
      </c>
      <c r="C827" s="3">
        <v>3160</v>
      </c>
      <c r="D827" s="3">
        <v>-2680951.58</v>
      </c>
    </row>
    <row r="828" spans="1:4" x14ac:dyDescent="0.25">
      <c r="A828" t="s">
        <v>478</v>
      </c>
      <c r="B828" t="s">
        <v>479</v>
      </c>
      <c r="C828" s="3">
        <v>7</v>
      </c>
      <c r="D828" s="3">
        <v>-1714.88</v>
      </c>
    </row>
    <row r="829" spans="1:4" x14ac:dyDescent="0.25">
      <c r="A829" t="s">
        <v>480</v>
      </c>
      <c r="B829" t="s">
        <v>481</v>
      </c>
      <c r="C829" s="3">
        <v>80</v>
      </c>
      <c r="D829" s="3">
        <v>-68502.720000000001</v>
      </c>
    </row>
    <row r="830" spans="1:4" x14ac:dyDescent="0.25">
      <c r="A830" t="s">
        <v>725</v>
      </c>
      <c r="B830" t="s">
        <v>726</v>
      </c>
      <c r="C830" s="3">
        <v>11</v>
      </c>
      <c r="D830" s="3">
        <v>-12878.27</v>
      </c>
    </row>
    <row r="831" spans="1:4" x14ac:dyDescent="0.25">
      <c r="A831" t="s">
        <v>623</v>
      </c>
      <c r="B831" t="s">
        <v>624</v>
      </c>
      <c r="C831" s="3">
        <v>140</v>
      </c>
      <c r="D831" s="3">
        <v>-195571.15</v>
      </c>
    </row>
    <row r="832" spans="1:4" x14ac:dyDescent="0.25">
      <c r="A832" t="s">
        <v>484</v>
      </c>
      <c r="B832" t="s">
        <v>485</v>
      </c>
      <c r="C832" s="3">
        <v>4</v>
      </c>
      <c r="D832" s="3">
        <v>0</v>
      </c>
    </row>
    <row r="833" spans="1:4" x14ac:dyDescent="0.25">
      <c r="A833" t="s">
        <v>488</v>
      </c>
      <c r="B833" t="s">
        <v>489</v>
      </c>
      <c r="C833" s="3">
        <v>59</v>
      </c>
      <c r="D833" s="3">
        <v>-41187.019999999997</v>
      </c>
    </row>
    <row r="834" spans="1:4" x14ac:dyDescent="0.25">
      <c r="A834" t="s">
        <v>727</v>
      </c>
      <c r="B834" t="s">
        <v>728</v>
      </c>
      <c r="C834" s="3">
        <v>3</v>
      </c>
      <c r="D834" s="3">
        <v>-699.57</v>
      </c>
    </row>
    <row r="835" spans="1:4" x14ac:dyDescent="0.25">
      <c r="A835" t="s">
        <v>492</v>
      </c>
      <c r="B835" t="s">
        <v>493</v>
      </c>
      <c r="C835" s="3">
        <v>18</v>
      </c>
      <c r="D835" s="3">
        <v>-28038.97</v>
      </c>
    </row>
    <row r="836" spans="1:4" x14ac:dyDescent="0.25">
      <c r="A836" t="s">
        <v>729</v>
      </c>
      <c r="B836" t="s">
        <v>730</v>
      </c>
      <c r="C836" s="3">
        <v>7</v>
      </c>
      <c r="D836" s="3">
        <v>-3115.05</v>
      </c>
    </row>
    <row r="837" spans="1:4" x14ac:dyDescent="0.25">
      <c r="A837" t="s">
        <v>494</v>
      </c>
      <c r="B837" t="s">
        <v>495</v>
      </c>
      <c r="C837" s="3">
        <v>158</v>
      </c>
      <c r="D837" s="3">
        <v>-126459.47</v>
      </c>
    </row>
    <row r="838" spans="1:4" x14ac:dyDescent="0.25">
      <c r="A838" t="s">
        <v>731</v>
      </c>
      <c r="B838" t="s">
        <v>732</v>
      </c>
      <c r="C838" s="3">
        <v>2</v>
      </c>
      <c r="D838" s="3">
        <v>-910.3</v>
      </c>
    </row>
    <row r="839" spans="1:4" x14ac:dyDescent="0.25">
      <c r="A839" t="s">
        <v>496</v>
      </c>
      <c r="B839" t="s">
        <v>497</v>
      </c>
      <c r="C839" s="3">
        <v>253</v>
      </c>
      <c r="D839" s="3">
        <v>-121126.67</v>
      </c>
    </row>
    <row r="840" spans="1:4" x14ac:dyDescent="0.25">
      <c r="A840" t="s">
        <v>500</v>
      </c>
      <c r="B840" t="s">
        <v>501</v>
      </c>
      <c r="C840" s="3">
        <v>1949</v>
      </c>
      <c r="D840" s="3">
        <v>-2074962.4</v>
      </c>
    </row>
    <row r="841" spans="1:4" x14ac:dyDescent="0.25">
      <c r="A841" t="s">
        <v>502</v>
      </c>
      <c r="B841" t="s">
        <v>503</v>
      </c>
      <c r="C841" s="3">
        <v>89</v>
      </c>
      <c r="D841" s="3">
        <v>-48600.1</v>
      </c>
    </row>
    <row r="842" spans="1:4" x14ac:dyDescent="0.25">
      <c r="A842" t="s">
        <v>625</v>
      </c>
      <c r="B842" t="s">
        <v>626</v>
      </c>
      <c r="C842" s="3">
        <v>10</v>
      </c>
      <c r="D842" s="3">
        <v>-2337.5100000000002</v>
      </c>
    </row>
    <row r="843" spans="1:4" x14ac:dyDescent="0.25">
      <c r="A843" t="s">
        <v>506</v>
      </c>
      <c r="B843" t="s">
        <v>507</v>
      </c>
      <c r="C843" s="3">
        <v>10</v>
      </c>
      <c r="D843" s="3">
        <v>-2383.25</v>
      </c>
    </row>
    <row r="844" spans="1:4" x14ac:dyDescent="0.25">
      <c r="A844" t="s">
        <v>508</v>
      </c>
      <c r="B844" t="s">
        <v>509</v>
      </c>
      <c r="C844" s="3">
        <v>56</v>
      </c>
      <c r="D844" s="3">
        <v>-31596.02</v>
      </c>
    </row>
    <row r="845" spans="1:4" x14ac:dyDescent="0.25">
      <c r="A845" t="s">
        <v>510</v>
      </c>
      <c r="B845" t="s">
        <v>511</v>
      </c>
      <c r="C845" s="3">
        <v>10</v>
      </c>
      <c r="D845" s="3">
        <v>-2810.88</v>
      </c>
    </row>
    <row r="846" spans="1:4" x14ac:dyDescent="0.25">
      <c r="A846" t="s">
        <v>512</v>
      </c>
      <c r="B846" t="s">
        <v>513</v>
      </c>
      <c r="C846" s="3">
        <v>235</v>
      </c>
      <c r="D846" s="3">
        <v>-129298.59</v>
      </c>
    </row>
    <row r="847" spans="1:4" x14ac:dyDescent="0.25">
      <c r="A847" t="s">
        <v>954</v>
      </c>
      <c r="B847" t="s">
        <v>955</v>
      </c>
      <c r="C847" s="3">
        <v>2</v>
      </c>
      <c r="D847" s="3">
        <v>0</v>
      </c>
    </row>
    <row r="848" spans="1:4" x14ac:dyDescent="0.25">
      <c r="A848" t="s">
        <v>514</v>
      </c>
      <c r="B848" t="s">
        <v>515</v>
      </c>
      <c r="C848" s="3">
        <v>64</v>
      </c>
      <c r="D848" s="3">
        <v>-9533.7099999999991</v>
      </c>
    </row>
    <row r="849" spans="1:4" x14ac:dyDescent="0.25">
      <c r="A849" t="s">
        <v>516</v>
      </c>
      <c r="B849" t="s">
        <v>517</v>
      </c>
      <c r="C849" s="3">
        <v>1022</v>
      </c>
      <c r="D849" s="3">
        <v>-94798.98</v>
      </c>
    </row>
    <row r="850" spans="1:4" x14ac:dyDescent="0.25">
      <c r="A850" t="s">
        <v>518</v>
      </c>
      <c r="B850" t="s">
        <v>519</v>
      </c>
      <c r="C850" s="3">
        <v>1463</v>
      </c>
      <c r="D850" s="3">
        <v>-534395.12</v>
      </c>
    </row>
    <row r="851" spans="1:4" x14ac:dyDescent="0.25">
      <c r="A851" t="s">
        <v>520</v>
      </c>
      <c r="B851" t="s">
        <v>521</v>
      </c>
      <c r="C851" s="3">
        <v>244</v>
      </c>
      <c r="D851" s="3">
        <v>-47661.96</v>
      </c>
    </row>
    <row r="852" spans="1:4" x14ac:dyDescent="0.25">
      <c r="A852" t="s">
        <v>522</v>
      </c>
      <c r="B852" t="s">
        <v>523</v>
      </c>
      <c r="C852" s="3">
        <v>618</v>
      </c>
      <c r="D852" s="3">
        <v>-107515.67</v>
      </c>
    </row>
    <row r="853" spans="1:4" x14ac:dyDescent="0.25">
      <c r="A853" t="s">
        <v>524</v>
      </c>
      <c r="B853" t="s">
        <v>525</v>
      </c>
      <c r="C853" s="3">
        <v>1271</v>
      </c>
      <c r="D853" s="3">
        <v>-207324.99</v>
      </c>
    </row>
    <row r="854" spans="1:4" x14ac:dyDescent="0.25">
      <c r="A854" t="s">
        <v>733</v>
      </c>
      <c r="B854" t="s">
        <v>734</v>
      </c>
      <c r="C854" s="3">
        <v>2</v>
      </c>
      <c r="D854" s="3">
        <v>-17.04</v>
      </c>
    </row>
    <row r="855" spans="1:4" x14ac:dyDescent="0.25">
      <c r="A855" t="s">
        <v>8</v>
      </c>
      <c r="B855" t="s">
        <v>9</v>
      </c>
      <c r="C855" s="3">
        <v>6494</v>
      </c>
      <c r="D855" s="3">
        <v>-1901942.08</v>
      </c>
    </row>
    <row r="856" spans="1:4" x14ac:dyDescent="0.25">
      <c r="A856" t="s">
        <v>629</v>
      </c>
      <c r="B856" t="s">
        <v>630</v>
      </c>
      <c r="C856" s="3">
        <v>309</v>
      </c>
      <c r="D856" s="3">
        <v>-53952.92</v>
      </c>
    </row>
    <row r="857" spans="1:4" x14ac:dyDescent="0.25">
      <c r="A857" t="s">
        <v>10</v>
      </c>
      <c r="B857" t="s">
        <v>11</v>
      </c>
      <c r="C857" s="3">
        <v>7312</v>
      </c>
      <c r="D857" s="3">
        <v>-3701921.15</v>
      </c>
    </row>
    <row r="858" spans="1:4" x14ac:dyDescent="0.25">
      <c r="A858" t="s">
        <v>12</v>
      </c>
      <c r="B858" t="s">
        <v>13</v>
      </c>
      <c r="C858" s="3">
        <v>1811</v>
      </c>
      <c r="D858" s="3">
        <v>-456459.97</v>
      </c>
    </row>
    <row r="859" spans="1:4" x14ac:dyDescent="0.25">
      <c r="A859" t="s">
        <v>14</v>
      </c>
      <c r="B859" t="s">
        <v>15</v>
      </c>
      <c r="C859" s="3">
        <v>1148</v>
      </c>
      <c r="D859" s="3">
        <v>-1006710.41</v>
      </c>
    </row>
    <row r="860" spans="1:4" x14ac:dyDescent="0.25">
      <c r="A860" t="s">
        <v>16</v>
      </c>
      <c r="B860" t="s">
        <v>17</v>
      </c>
      <c r="C860" s="3">
        <v>13</v>
      </c>
      <c r="D860" s="3">
        <v>-36339.5</v>
      </c>
    </row>
    <row r="861" spans="1:4" x14ac:dyDescent="0.25">
      <c r="A861" t="s">
        <v>18</v>
      </c>
      <c r="B861" t="s">
        <v>19</v>
      </c>
      <c r="C861" s="3">
        <v>4479</v>
      </c>
      <c r="D861" s="3">
        <v>-8017765.2199999997</v>
      </c>
    </row>
    <row r="862" spans="1:4" x14ac:dyDescent="0.25">
      <c r="A862" t="s">
        <v>20</v>
      </c>
      <c r="B862" t="s">
        <v>21</v>
      </c>
      <c r="C862" s="3">
        <v>39</v>
      </c>
      <c r="D862" s="3">
        <v>-28921.81</v>
      </c>
    </row>
    <row r="863" spans="1:4" x14ac:dyDescent="0.25">
      <c r="A863" t="s">
        <v>22</v>
      </c>
      <c r="B863" t="s">
        <v>23</v>
      </c>
      <c r="C863" s="3">
        <v>928</v>
      </c>
      <c r="D863" s="3">
        <v>-274566.95</v>
      </c>
    </row>
    <row r="864" spans="1:4" x14ac:dyDescent="0.25">
      <c r="A864" t="s">
        <v>24</v>
      </c>
      <c r="B864" t="s">
        <v>25</v>
      </c>
      <c r="C864" s="3">
        <v>512</v>
      </c>
      <c r="D864" s="3">
        <v>-748762.07</v>
      </c>
    </row>
    <row r="865" spans="1:4" x14ac:dyDescent="0.25">
      <c r="A865" t="s">
        <v>26</v>
      </c>
      <c r="B865" t="s">
        <v>27</v>
      </c>
      <c r="C865" s="3">
        <v>2681</v>
      </c>
      <c r="D865" s="3">
        <v>-4215080.41</v>
      </c>
    </row>
    <row r="866" spans="1:4" x14ac:dyDescent="0.25">
      <c r="A866" t="s">
        <v>28</v>
      </c>
      <c r="B866" t="s">
        <v>29</v>
      </c>
      <c r="C866" s="3">
        <v>53</v>
      </c>
      <c r="D866" s="3">
        <v>-38230.11</v>
      </c>
    </row>
    <row r="867" spans="1:4" x14ac:dyDescent="0.25">
      <c r="A867" t="s">
        <v>30</v>
      </c>
      <c r="B867" t="s">
        <v>31</v>
      </c>
      <c r="C867" s="3">
        <v>719</v>
      </c>
      <c r="D867" s="3">
        <v>-1324563.1499999999</v>
      </c>
    </row>
    <row r="868" spans="1:4" x14ac:dyDescent="0.25">
      <c r="A868" t="s">
        <v>32</v>
      </c>
      <c r="B868" t="s">
        <v>33</v>
      </c>
      <c r="C868" s="3">
        <v>1573</v>
      </c>
      <c r="D868" s="3">
        <v>-2242867.2599999998</v>
      </c>
    </row>
    <row r="869" spans="1:4" x14ac:dyDescent="0.25">
      <c r="A869" t="s">
        <v>34</v>
      </c>
      <c r="B869" t="s">
        <v>35</v>
      </c>
      <c r="C869" s="3">
        <v>21</v>
      </c>
      <c r="D869" s="3">
        <v>-7116.06</v>
      </c>
    </row>
    <row r="870" spans="1:4" x14ac:dyDescent="0.25">
      <c r="A870" t="s">
        <v>36</v>
      </c>
      <c r="B870" t="s">
        <v>37</v>
      </c>
      <c r="C870" s="3">
        <v>22</v>
      </c>
      <c r="D870" s="3">
        <v>-2822.13</v>
      </c>
    </row>
    <row r="871" spans="1:4" x14ac:dyDescent="0.25">
      <c r="A871" t="s">
        <v>735</v>
      </c>
      <c r="B871" t="s">
        <v>736</v>
      </c>
      <c r="C871" s="3">
        <v>7</v>
      </c>
      <c r="D871" s="3">
        <v>-3342.02</v>
      </c>
    </row>
    <row r="872" spans="1:4" x14ac:dyDescent="0.25">
      <c r="A872" t="s">
        <v>737</v>
      </c>
      <c r="B872" t="s">
        <v>738</v>
      </c>
      <c r="C872" s="3">
        <v>45</v>
      </c>
      <c r="D872" s="3">
        <v>-13301.28</v>
      </c>
    </row>
    <row r="873" spans="1:4" x14ac:dyDescent="0.25">
      <c r="A873" t="s">
        <v>40</v>
      </c>
      <c r="B873" t="s">
        <v>41</v>
      </c>
      <c r="C873" s="3">
        <v>2</v>
      </c>
      <c r="D873" s="3">
        <v>-90</v>
      </c>
    </row>
    <row r="874" spans="1:4" x14ac:dyDescent="0.25">
      <c r="A874" t="s">
        <v>966</v>
      </c>
      <c r="B874" t="s">
        <v>967</v>
      </c>
      <c r="C874" s="3">
        <v>2</v>
      </c>
      <c r="D874" s="3">
        <v>0</v>
      </c>
    </row>
    <row r="875" spans="1:4" x14ac:dyDescent="0.25">
      <c r="A875" t="s">
        <v>739</v>
      </c>
      <c r="B875" t="s">
        <v>740</v>
      </c>
      <c r="C875" s="3">
        <v>3</v>
      </c>
      <c r="D875" s="3">
        <v>-459.95</v>
      </c>
    </row>
    <row r="876" spans="1:4" x14ac:dyDescent="0.25">
      <c r="A876" t="s">
        <v>44</v>
      </c>
      <c r="B876" t="s">
        <v>45</v>
      </c>
      <c r="C876" s="3">
        <v>79</v>
      </c>
      <c r="D876" s="3">
        <v>-27980.99</v>
      </c>
    </row>
    <row r="877" spans="1:4" x14ac:dyDescent="0.25">
      <c r="A877" t="s">
        <v>741</v>
      </c>
      <c r="B877" t="s">
        <v>742</v>
      </c>
      <c r="C877" s="3">
        <v>5</v>
      </c>
      <c r="D877" s="3">
        <v>-3020.31</v>
      </c>
    </row>
    <row r="878" spans="1:4" x14ac:dyDescent="0.25">
      <c r="A878" t="s">
        <v>743</v>
      </c>
      <c r="B878" t="s">
        <v>744</v>
      </c>
      <c r="C878" s="3">
        <v>79</v>
      </c>
      <c r="D878" s="3">
        <v>-25266.69</v>
      </c>
    </row>
    <row r="879" spans="1:4" x14ac:dyDescent="0.25">
      <c r="A879" t="s">
        <v>745</v>
      </c>
      <c r="B879" t="s">
        <v>746</v>
      </c>
      <c r="C879" s="3">
        <v>390</v>
      </c>
      <c r="D879" s="3">
        <v>-56984.46</v>
      </c>
    </row>
    <row r="880" spans="1:4" x14ac:dyDescent="0.25">
      <c r="A880" t="s">
        <v>747</v>
      </c>
      <c r="B880" t="s">
        <v>748</v>
      </c>
      <c r="C880" s="3">
        <v>1</v>
      </c>
      <c r="D880" s="3">
        <v>-27.21</v>
      </c>
    </row>
    <row r="881" spans="1:4" x14ac:dyDescent="0.25">
      <c r="A881" t="s">
        <v>54</v>
      </c>
      <c r="B881" t="s">
        <v>55</v>
      </c>
      <c r="C881" s="3">
        <v>181</v>
      </c>
      <c r="D881" s="3">
        <v>-62073.73</v>
      </c>
    </row>
    <row r="882" spans="1:4" x14ac:dyDescent="0.25">
      <c r="A882" t="s">
        <v>635</v>
      </c>
      <c r="B882" t="s">
        <v>636</v>
      </c>
      <c r="C882" s="3">
        <v>8</v>
      </c>
      <c r="D882" s="3">
        <v>-11530.94</v>
      </c>
    </row>
    <row r="883" spans="1:4" x14ac:dyDescent="0.25">
      <c r="A883" t="s">
        <v>749</v>
      </c>
      <c r="B883" t="s">
        <v>750</v>
      </c>
      <c r="C883" s="3">
        <v>1</v>
      </c>
      <c r="D883" s="3">
        <v>-137.38</v>
      </c>
    </row>
    <row r="884" spans="1:4" x14ac:dyDescent="0.25">
      <c r="A884" t="s">
        <v>56</v>
      </c>
      <c r="B884" t="s">
        <v>57</v>
      </c>
      <c r="C884" s="3">
        <v>7</v>
      </c>
      <c r="D884" s="3">
        <v>-10782.57</v>
      </c>
    </row>
    <row r="885" spans="1:4" x14ac:dyDescent="0.25">
      <c r="A885" t="s">
        <v>751</v>
      </c>
      <c r="B885" t="s">
        <v>752</v>
      </c>
      <c r="C885" s="3">
        <v>4</v>
      </c>
      <c r="D885" s="3">
        <v>-18313.759999999998</v>
      </c>
    </row>
    <row r="886" spans="1:4" x14ac:dyDescent="0.25">
      <c r="A886" t="s">
        <v>58</v>
      </c>
      <c r="B886" t="s">
        <v>59</v>
      </c>
      <c r="C886" s="3">
        <v>4363</v>
      </c>
      <c r="D886" s="3">
        <v>-1864871.59</v>
      </c>
    </row>
    <row r="887" spans="1:4" x14ac:dyDescent="0.25">
      <c r="A887" t="s">
        <v>528</v>
      </c>
      <c r="B887" t="s">
        <v>529</v>
      </c>
      <c r="C887" s="3">
        <v>91</v>
      </c>
      <c r="D887" s="3">
        <v>-37105</v>
      </c>
    </row>
    <row r="888" spans="1:4" x14ac:dyDescent="0.25">
      <c r="A888" t="s">
        <v>60</v>
      </c>
      <c r="B888" t="s">
        <v>61</v>
      </c>
      <c r="C888" s="3">
        <v>349</v>
      </c>
      <c r="D888" s="3">
        <v>-81544.5</v>
      </c>
    </row>
    <row r="889" spans="1:4" x14ac:dyDescent="0.25">
      <c r="A889" t="s">
        <v>753</v>
      </c>
      <c r="B889" t="s">
        <v>61</v>
      </c>
      <c r="C889" s="3">
        <v>10</v>
      </c>
      <c r="D889" s="3">
        <v>-390.82</v>
      </c>
    </row>
    <row r="890" spans="1:4" x14ac:dyDescent="0.25">
      <c r="A890" t="s">
        <v>754</v>
      </c>
      <c r="B890" t="s">
        <v>755</v>
      </c>
      <c r="C890" s="3">
        <v>7</v>
      </c>
      <c r="D890" s="3">
        <v>-9568.49</v>
      </c>
    </row>
    <row r="891" spans="1:4" x14ac:dyDescent="0.25">
      <c r="A891" t="s">
        <v>62</v>
      </c>
      <c r="B891" t="s">
        <v>63</v>
      </c>
      <c r="C891" s="3">
        <v>4463</v>
      </c>
      <c r="D891" s="3">
        <v>-17012770.170000002</v>
      </c>
    </row>
    <row r="892" spans="1:4" x14ac:dyDescent="0.25">
      <c r="A892" t="s">
        <v>64</v>
      </c>
      <c r="B892" t="s">
        <v>65</v>
      </c>
      <c r="C892" s="3">
        <v>49</v>
      </c>
      <c r="D892" s="3">
        <v>-112954.25</v>
      </c>
    </row>
    <row r="893" spans="1:4" x14ac:dyDescent="0.25">
      <c r="A893" t="s">
        <v>66</v>
      </c>
      <c r="B893" t="s">
        <v>67</v>
      </c>
      <c r="C893" s="3">
        <v>117</v>
      </c>
      <c r="D893" s="3">
        <v>-342551.1</v>
      </c>
    </row>
    <row r="894" spans="1:4" x14ac:dyDescent="0.25">
      <c r="A894" t="s">
        <v>756</v>
      </c>
      <c r="B894" t="s">
        <v>757</v>
      </c>
      <c r="C894" s="3">
        <v>4</v>
      </c>
      <c r="D894" s="3">
        <v>-62191.77</v>
      </c>
    </row>
    <row r="895" spans="1:4" x14ac:dyDescent="0.25">
      <c r="A895" t="s">
        <v>68</v>
      </c>
      <c r="B895" t="s">
        <v>69</v>
      </c>
      <c r="C895" s="3">
        <v>2944</v>
      </c>
      <c r="D895" s="3">
        <v>-31937194.079999998</v>
      </c>
    </row>
    <row r="896" spans="1:4" x14ac:dyDescent="0.25">
      <c r="A896" t="s">
        <v>758</v>
      </c>
      <c r="B896" t="s">
        <v>67</v>
      </c>
      <c r="C896" s="3">
        <v>4</v>
      </c>
      <c r="D896" s="3">
        <v>-437.37</v>
      </c>
    </row>
    <row r="897" spans="1:4" x14ac:dyDescent="0.25">
      <c r="A897" t="s">
        <v>70</v>
      </c>
      <c r="B897" t="s">
        <v>69</v>
      </c>
      <c r="C897" s="3">
        <v>18</v>
      </c>
      <c r="D897" s="3">
        <v>-25805.95</v>
      </c>
    </row>
    <row r="898" spans="1:4" x14ac:dyDescent="0.25">
      <c r="A898" t="s">
        <v>637</v>
      </c>
      <c r="B898" t="s">
        <v>638</v>
      </c>
      <c r="C898" s="3">
        <v>5</v>
      </c>
      <c r="D898" s="3">
        <v>-45</v>
      </c>
    </row>
    <row r="899" spans="1:4" x14ac:dyDescent="0.25">
      <c r="A899" t="s">
        <v>639</v>
      </c>
      <c r="B899" t="s">
        <v>640</v>
      </c>
      <c r="C899" s="3">
        <v>16</v>
      </c>
      <c r="D899" s="3">
        <v>-1127.25</v>
      </c>
    </row>
    <row r="900" spans="1:4" x14ac:dyDescent="0.25">
      <c r="A900" t="s">
        <v>643</v>
      </c>
      <c r="B900" t="s">
        <v>644</v>
      </c>
      <c r="C900" s="3">
        <v>24</v>
      </c>
      <c r="D900" s="3">
        <v>-631520.88</v>
      </c>
    </row>
    <row r="901" spans="1:4" x14ac:dyDescent="0.25">
      <c r="A901" t="s">
        <v>647</v>
      </c>
      <c r="B901" t="s">
        <v>648</v>
      </c>
      <c r="C901" s="3">
        <v>4</v>
      </c>
      <c r="D901" s="3">
        <v>-18066.73</v>
      </c>
    </row>
    <row r="902" spans="1:4" x14ac:dyDescent="0.25">
      <c r="A902" t="s">
        <v>759</v>
      </c>
      <c r="B902" t="s">
        <v>760</v>
      </c>
      <c r="C902" s="3">
        <v>5</v>
      </c>
      <c r="D902" s="3">
        <v>-43.8</v>
      </c>
    </row>
    <row r="903" spans="1:4" x14ac:dyDescent="0.25">
      <c r="A903" t="s">
        <v>649</v>
      </c>
      <c r="B903" t="s">
        <v>650</v>
      </c>
      <c r="C903" s="3">
        <v>41</v>
      </c>
      <c r="D903" s="3">
        <v>-152865.46</v>
      </c>
    </row>
    <row r="904" spans="1:4" x14ac:dyDescent="0.25">
      <c r="A904" t="s">
        <v>651</v>
      </c>
      <c r="B904" t="s">
        <v>652</v>
      </c>
      <c r="C904" s="3">
        <v>2</v>
      </c>
      <c r="D904" s="3">
        <v>-1459.36</v>
      </c>
    </row>
    <row r="905" spans="1:4" x14ac:dyDescent="0.25">
      <c r="A905" t="s">
        <v>653</v>
      </c>
      <c r="B905" t="s">
        <v>654</v>
      </c>
      <c r="C905" s="3">
        <v>2</v>
      </c>
      <c r="D905" s="3">
        <v>-487525.85</v>
      </c>
    </row>
    <row r="906" spans="1:4" x14ac:dyDescent="0.25">
      <c r="A906" t="s">
        <v>655</v>
      </c>
      <c r="B906" t="s">
        <v>656</v>
      </c>
      <c r="C906" s="3">
        <v>95</v>
      </c>
      <c r="D906" s="3">
        <v>-135949.17000000001</v>
      </c>
    </row>
    <row r="907" spans="1:4" x14ac:dyDescent="0.25">
      <c r="A907" t="s">
        <v>530</v>
      </c>
      <c r="B907" t="s">
        <v>531</v>
      </c>
      <c r="C907" s="3">
        <v>257</v>
      </c>
      <c r="D907" s="3">
        <v>-2424869.0499999998</v>
      </c>
    </row>
    <row r="908" spans="1:4" x14ac:dyDescent="0.25">
      <c r="A908" t="s">
        <v>657</v>
      </c>
      <c r="B908" t="s">
        <v>658</v>
      </c>
      <c r="C908" s="3">
        <v>9</v>
      </c>
      <c r="D908" s="3">
        <v>-2308.84</v>
      </c>
    </row>
    <row r="909" spans="1:4" x14ac:dyDescent="0.25">
      <c r="A909" t="s">
        <v>73</v>
      </c>
      <c r="B909" t="s">
        <v>74</v>
      </c>
      <c r="C909" s="3">
        <v>188</v>
      </c>
      <c r="D909" s="3">
        <v>-42230.69</v>
      </c>
    </row>
    <row r="910" spans="1:4" x14ac:dyDescent="0.25">
      <c r="A910" t="s">
        <v>75</v>
      </c>
      <c r="B910" t="s">
        <v>76</v>
      </c>
      <c r="C910" s="3">
        <v>143</v>
      </c>
      <c r="D910" s="3">
        <v>-285061.53000000003</v>
      </c>
    </row>
    <row r="911" spans="1:4" x14ac:dyDescent="0.25">
      <c r="A911" t="s">
        <v>659</v>
      </c>
      <c r="B911" t="s">
        <v>660</v>
      </c>
      <c r="C911" s="3">
        <v>77</v>
      </c>
      <c r="D911" s="3">
        <v>-31693.56</v>
      </c>
    </row>
    <row r="912" spans="1:4" x14ac:dyDescent="0.25">
      <c r="A912" t="s">
        <v>659</v>
      </c>
      <c r="B912" t="s">
        <v>761</v>
      </c>
      <c r="C912" s="3">
        <v>41</v>
      </c>
      <c r="D912" s="3">
        <v>-17447.23</v>
      </c>
    </row>
    <row r="913" spans="1:4" x14ac:dyDescent="0.25">
      <c r="A913" t="s">
        <v>661</v>
      </c>
      <c r="B913" t="s">
        <v>762</v>
      </c>
      <c r="C913" s="3">
        <v>36</v>
      </c>
      <c r="D913" s="3">
        <v>-293998.89</v>
      </c>
    </row>
    <row r="914" spans="1:4" x14ac:dyDescent="0.25">
      <c r="A914" t="s">
        <v>661</v>
      </c>
      <c r="B914" t="s">
        <v>662</v>
      </c>
      <c r="C914" s="3">
        <v>168</v>
      </c>
      <c r="D914" s="3">
        <v>-1339212.6499999999</v>
      </c>
    </row>
    <row r="915" spans="1:4" x14ac:dyDescent="0.25">
      <c r="A915" t="s">
        <v>79</v>
      </c>
      <c r="B915" t="s">
        <v>80</v>
      </c>
      <c r="C915" s="3">
        <v>50</v>
      </c>
      <c r="D915" s="3">
        <v>-7931.16</v>
      </c>
    </row>
    <row r="916" spans="1:4" x14ac:dyDescent="0.25">
      <c r="A916" t="s">
        <v>532</v>
      </c>
      <c r="B916" t="s">
        <v>533</v>
      </c>
      <c r="C916" s="3">
        <v>523</v>
      </c>
      <c r="D916" s="3">
        <v>-2634326.36</v>
      </c>
    </row>
    <row r="917" spans="1:4" x14ac:dyDescent="0.25">
      <c r="A917" t="s">
        <v>81</v>
      </c>
      <c r="B917" t="s">
        <v>82</v>
      </c>
      <c r="C917" s="3">
        <v>3813</v>
      </c>
      <c r="D917" s="3">
        <v>-1561077.56</v>
      </c>
    </row>
    <row r="918" spans="1:4" x14ac:dyDescent="0.25">
      <c r="A918" t="s">
        <v>763</v>
      </c>
      <c r="B918" t="s">
        <v>764</v>
      </c>
      <c r="C918" s="3">
        <v>1</v>
      </c>
      <c r="D918" s="3">
        <v>-1140.1500000000001</v>
      </c>
    </row>
    <row r="919" spans="1:4" x14ac:dyDescent="0.25">
      <c r="A919" t="s">
        <v>83</v>
      </c>
      <c r="B919" t="s">
        <v>84</v>
      </c>
      <c r="C919" s="3">
        <v>590</v>
      </c>
      <c r="D919" s="3">
        <v>-371502.48</v>
      </c>
    </row>
    <row r="920" spans="1:4" x14ac:dyDescent="0.25">
      <c r="A920" t="s">
        <v>85</v>
      </c>
      <c r="B920" t="s">
        <v>86</v>
      </c>
      <c r="C920" s="3">
        <v>469</v>
      </c>
      <c r="D920" s="3">
        <v>-73908.740000000005</v>
      </c>
    </row>
    <row r="921" spans="1:4" x14ac:dyDescent="0.25">
      <c r="A921" t="s">
        <v>87</v>
      </c>
      <c r="B921" t="s">
        <v>88</v>
      </c>
      <c r="C921" s="3">
        <v>7</v>
      </c>
      <c r="D921" s="3">
        <v>-134.49</v>
      </c>
    </row>
    <row r="922" spans="1:4" x14ac:dyDescent="0.25">
      <c r="A922" t="s">
        <v>765</v>
      </c>
      <c r="B922" t="s">
        <v>766</v>
      </c>
      <c r="C922" s="3">
        <v>1</v>
      </c>
      <c r="D922" s="3">
        <v>-122.08</v>
      </c>
    </row>
    <row r="923" spans="1:4" x14ac:dyDescent="0.25">
      <c r="A923" t="s">
        <v>89</v>
      </c>
      <c r="B923" t="s">
        <v>90</v>
      </c>
      <c r="C923" s="3">
        <v>13685</v>
      </c>
      <c r="D923" s="3">
        <v>-3350939.99</v>
      </c>
    </row>
    <row r="924" spans="1:4" x14ac:dyDescent="0.25">
      <c r="A924" t="s">
        <v>91</v>
      </c>
      <c r="B924" t="s">
        <v>92</v>
      </c>
      <c r="C924" s="3">
        <v>62</v>
      </c>
      <c r="D924" s="3">
        <v>-10940.63</v>
      </c>
    </row>
    <row r="925" spans="1:4" x14ac:dyDescent="0.25">
      <c r="A925" t="s">
        <v>93</v>
      </c>
      <c r="B925" t="s">
        <v>94</v>
      </c>
      <c r="C925" s="3">
        <v>853</v>
      </c>
      <c r="D925" s="3">
        <v>-876753.99</v>
      </c>
    </row>
    <row r="926" spans="1:4" x14ac:dyDescent="0.25">
      <c r="A926" t="s">
        <v>95</v>
      </c>
      <c r="B926" t="s">
        <v>767</v>
      </c>
      <c r="C926" s="3">
        <v>97</v>
      </c>
      <c r="D926" s="3">
        <v>-91711.679999999993</v>
      </c>
    </row>
    <row r="927" spans="1:4" x14ac:dyDescent="0.25">
      <c r="A927" t="s">
        <v>95</v>
      </c>
      <c r="B927" t="s">
        <v>96</v>
      </c>
      <c r="C927" s="3">
        <v>465</v>
      </c>
      <c r="D927" s="3">
        <v>-1860923.11</v>
      </c>
    </row>
    <row r="928" spans="1:4" x14ac:dyDescent="0.25">
      <c r="A928" t="s">
        <v>97</v>
      </c>
      <c r="B928" t="s">
        <v>98</v>
      </c>
      <c r="C928" s="3">
        <v>1675</v>
      </c>
      <c r="D928" s="3">
        <v>-2313440.44</v>
      </c>
    </row>
    <row r="929" spans="1:4" x14ac:dyDescent="0.25">
      <c r="A929" t="s">
        <v>535</v>
      </c>
      <c r="B929" t="s">
        <v>536</v>
      </c>
      <c r="C929" s="3">
        <v>74</v>
      </c>
      <c r="D929" s="3">
        <v>-116475.74</v>
      </c>
    </row>
    <row r="930" spans="1:4" x14ac:dyDescent="0.25">
      <c r="A930" t="s">
        <v>537</v>
      </c>
      <c r="B930" t="s">
        <v>536</v>
      </c>
      <c r="C930" s="3">
        <v>233</v>
      </c>
      <c r="D930" s="3">
        <v>-374095.23</v>
      </c>
    </row>
    <row r="931" spans="1:4" x14ac:dyDescent="0.25">
      <c r="A931" t="s">
        <v>768</v>
      </c>
      <c r="B931" t="s">
        <v>769</v>
      </c>
      <c r="C931" s="3">
        <v>2</v>
      </c>
      <c r="D931" s="3">
        <v>-736.77</v>
      </c>
    </row>
    <row r="932" spans="1:4" x14ac:dyDescent="0.25">
      <c r="A932" t="s">
        <v>99</v>
      </c>
      <c r="B932" t="s">
        <v>100</v>
      </c>
      <c r="C932" s="3">
        <v>3639</v>
      </c>
      <c r="D932" s="3">
        <v>-1062763.7</v>
      </c>
    </row>
    <row r="933" spans="1:4" x14ac:dyDescent="0.25">
      <c r="A933" t="s">
        <v>101</v>
      </c>
      <c r="B933" t="s">
        <v>102</v>
      </c>
      <c r="C933" s="3">
        <v>19</v>
      </c>
      <c r="D933" s="3">
        <v>-4910.67</v>
      </c>
    </row>
    <row r="934" spans="1:4" x14ac:dyDescent="0.25">
      <c r="A934" t="s">
        <v>103</v>
      </c>
      <c r="B934" t="s">
        <v>104</v>
      </c>
      <c r="C934" s="3">
        <v>23</v>
      </c>
      <c r="D934" s="3">
        <v>-15886.33</v>
      </c>
    </row>
    <row r="935" spans="1:4" x14ac:dyDescent="0.25">
      <c r="A935" t="s">
        <v>105</v>
      </c>
      <c r="B935" t="s">
        <v>106</v>
      </c>
      <c r="C935" s="3">
        <v>15186</v>
      </c>
      <c r="D935" s="3">
        <v>-84520260.109999999</v>
      </c>
    </row>
    <row r="936" spans="1:4" x14ac:dyDescent="0.25">
      <c r="A936" t="s">
        <v>107</v>
      </c>
      <c r="B936" t="s">
        <v>108</v>
      </c>
      <c r="C936" s="3">
        <v>18</v>
      </c>
      <c r="D936" s="3">
        <v>548.57000000000005</v>
      </c>
    </row>
    <row r="937" spans="1:4" x14ac:dyDescent="0.25">
      <c r="A937" t="s">
        <v>109</v>
      </c>
      <c r="B937" t="s">
        <v>102</v>
      </c>
      <c r="C937" s="3">
        <v>144</v>
      </c>
      <c r="D937" s="3">
        <v>-307913.09000000003</v>
      </c>
    </row>
    <row r="938" spans="1:4" x14ac:dyDescent="0.25">
      <c r="A938" t="s">
        <v>110</v>
      </c>
      <c r="B938" t="s">
        <v>111</v>
      </c>
      <c r="C938" s="3">
        <v>1626</v>
      </c>
      <c r="D938" s="3">
        <v>-161146.16</v>
      </c>
    </row>
    <row r="939" spans="1:4" x14ac:dyDescent="0.25">
      <c r="A939" t="s">
        <v>112</v>
      </c>
      <c r="B939" t="s">
        <v>113</v>
      </c>
      <c r="C939" s="3">
        <v>12342</v>
      </c>
      <c r="D939" s="3">
        <v>-45468399.700000003</v>
      </c>
    </row>
    <row r="940" spans="1:4" x14ac:dyDescent="0.25">
      <c r="A940" t="s">
        <v>114</v>
      </c>
      <c r="B940" t="s">
        <v>115</v>
      </c>
      <c r="C940" s="3">
        <v>521</v>
      </c>
      <c r="D940" s="3">
        <v>-319989.15999999997</v>
      </c>
    </row>
    <row r="941" spans="1:4" x14ac:dyDescent="0.25">
      <c r="A941" t="s">
        <v>116</v>
      </c>
      <c r="B941" t="s">
        <v>111</v>
      </c>
      <c r="C941" s="3">
        <v>2</v>
      </c>
      <c r="D941" s="3">
        <v>-38.6</v>
      </c>
    </row>
    <row r="942" spans="1:4" x14ac:dyDescent="0.25">
      <c r="A942" t="s">
        <v>117</v>
      </c>
      <c r="B942" t="s">
        <v>113</v>
      </c>
      <c r="C942" s="3">
        <v>11</v>
      </c>
      <c r="D942" s="3">
        <v>-15162.65</v>
      </c>
    </row>
    <row r="943" spans="1:4" x14ac:dyDescent="0.25">
      <c r="A943" t="s">
        <v>770</v>
      </c>
      <c r="B943" t="s">
        <v>115</v>
      </c>
      <c r="C943" s="3">
        <v>10</v>
      </c>
      <c r="D943" s="3">
        <v>-78298.14</v>
      </c>
    </row>
    <row r="944" spans="1:4" x14ac:dyDescent="0.25">
      <c r="A944" t="s">
        <v>771</v>
      </c>
      <c r="B944" t="s">
        <v>772</v>
      </c>
      <c r="C944" s="3">
        <v>1</v>
      </c>
      <c r="D944" s="3">
        <v>-529.29</v>
      </c>
    </row>
    <row r="945" spans="1:4" x14ac:dyDescent="0.25">
      <c r="A945" t="s">
        <v>118</v>
      </c>
      <c r="B945" t="s">
        <v>119</v>
      </c>
      <c r="C945" s="3">
        <v>8033</v>
      </c>
      <c r="D945" s="3">
        <v>-2159559.36</v>
      </c>
    </row>
    <row r="946" spans="1:4" x14ac:dyDescent="0.25">
      <c r="A946" t="s">
        <v>120</v>
      </c>
      <c r="B946" t="s">
        <v>121</v>
      </c>
      <c r="C946" s="3">
        <v>242</v>
      </c>
      <c r="D946" s="3">
        <v>-1169553.77</v>
      </c>
    </row>
    <row r="947" spans="1:4" x14ac:dyDescent="0.25">
      <c r="A947" t="s">
        <v>122</v>
      </c>
      <c r="B947" t="s">
        <v>123</v>
      </c>
      <c r="C947" s="3">
        <v>67244</v>
      </c>
      <c r="D947" s="3">
        <v>-303820476.12</v>
      </c>
    </row>
    <row r="948" spans="1:4" x14ac:dyDescent="0.25">
      <c r="A948" t="s">
        <v>124</v>
      </c>
      <c r="B948" t="s">
        <v>119</v>
      </c>
      <c r="C948" s="3">
        <v>57</v>
      </c>
      <c r="D948" s="3">
        <v>-10852.08</v>
      </c>
    </row>
    <row r="949" spans="1:4" x14ac:dyDescent="0.25">
      <c r="A949" t="s">
        <v>773</v>
      </c>
      <c r="B949" t="s">
        <v>121</v>
      </c>
      <c r="C949" s="3">
        <v>4</v>
      </c>
      <c r="D949" s="3">
        <v>0</v>
      </c>
    </row>
    <row r="950" spans="1:4" x14ac:dyDescent="0.25">
      <c r="A950" t="s">
        <v>125</v>
      </c>
      <c r="B950" t="s">
        <v>126</v>
      </c>
      <c r="C950" s="3">
        <v>898</v>
      </c>
      <c r="D950" s="3">
        <v>-823025.44</v>
      </c>
    </row>
    <row r="951" spans="1:4" x14ac:dyDescent="0.25">
      <c r="A951" t="s">
        <v>538</v>
      </c>
      <c r="B951" t="s">
        <v>539</v>
      </c>
      <c r="C951" s="3">
        <v>113</v>
      </c>
      <c r="D951" s="3">
        <v>-254223.25</v>
      </c>
    </row>
    <row r="952" spans="1:4" x14ac:dyDescent="0.25">
      <c r="A952" t="s">
        <v>774</v>
      </c>
      <c r="B952" t="s">
        <v>775</v>
      </c>
      <c r="C952" s="3">
        <v>2</v>
      </c>
      <c r="D952" s="3">
        <v>-1800.13</v>
      </c>
    </row>
    <row r="953" spans="1:4" x14ac:dyDescent="0.25">
      <c r="A953" t="s">
        <v>663</v>
      </c>
      <c r="B953" t="s">
        <v>664</v>
      </c>
      <c r="C953" s="3">
        <v>17</v>
      </c>
      <c r="D953" s="3">
        <v>0</v>
      </c>
    </row>
    <row r="954" spans="1:4" x14ac:dyDescent="0.25">
      <c r="A954" t="s">
        <v>127</v>
      </c>
      <c r="B954" t="s">
        <v>128</v>
      </c>
      <c r="C954" s="3">
        <v>1350</v>
      </c>
      <c r="D954" s="3">
        <v>-10123680.439999999</v>
      </c>
    </row>
    <row r="955" spans="1:4" x14ac:dyDescent="0.25">
      <c r="A955" t="s">
        <v>540</v>
      </c>
      <c r="B955" t="s">
        <v>541</v>
      </c>
      <c r="C955" s="3">
        <v>43</v>
      </c>
      <c r="D955" s="3">
        <v>-56677.64</v>
      </c>
    </row>
    <row r="956" spans="1:4" x14ac:dyDescent="0.25">
      <c r="A956" t="s">
        <v>776</v>
      </c>
      <c r="B956" t="s">
        <v>80</v>
      </c>
      <c r="C956" s="3">
        <v>20</v>
      </c>
      <c r="D956" s="3">
        <v>-618.94000000000005</v>
      </c>
    </row>
    <row r="957" spans="1:4" x14ac:dyDescent="0.25">
      <c r="A957" t="s">
        <v>542</v>
      </c>
      <c r="B957" t="s">
        <v>533</v>
      </c>
      <c r="C957" s="3">
        <v>167</v>
      </c>
      <c r="D957" s="3">
        <v>-812014.23</v>
      </c>
    </row>
    <row r="958" spans="1:4" x14ac:dyDescent="0.25">
      <c r="A958" t="s">
        <v>777</v>
      </c>
      <c r="B958" t="s">
        <v>778</v>
      </c>
      <c r="C958" s="3">
        <v>2</v>
      </c>
      <c r="D958" s="3">
        <v>0</v>
      </c>
    </row>
    <row r="959" spans="1:4" x14ac:dyDescent="0.25">
      <c r="A959" t="s">
        <v>129</v>
      </c>
      <c r="B959" t="s">
        <v>130</v>
      </c>
      <c r="C959" s="3">
        <v>61</v>
      </c>
      <c r="D959" s="3">
        <v>-223203.05</v>
      </c>
    </row>
    <row r="960" spans="1:4" x14ac:dyDescent="0.25">
      <c r="A960" t="s">
        <v>543</v>
      </c>
      <c r="B960" t="s">
        <v>544</v>
      </c>
      <c r="C960" s="3">
        <v>3</v>
      </c>
      <c r="D960" s="3">
        <v>-157.94999999999999</v>
      </c>
    </row>
    <row r="961" spans="1:4" x14ac:dyDescent="0.25">
      <c r="A961" t="s">
        <v>131</v>
      </c>
      <c r="B961" t="s">
        <v>132</v>
      </c>
      <c r="C961" s="3">
        <v>24</v>
      </c>
      <c r="D961" s="3">
        <v>-293.36</v>
      </c>
    </row>
    <row r="962" spans="1:4" x14ac:dyDescent="0.25">
      <c r="A962" t="s">
        <v>133</v>
      </c>
      <c r="B962" t="s">
        <v>134</v>
      </c>
      <c r="C962" s="3">
        <v>1718</v>
      </c>
      <c r="D962" s="3">
        <v>-15932216.35</v>
      </c>
    </row>
    <row r="963" spans="1:4" x14ac:dyDescent="0.25">
      <c r="A963" t="s">
        <v>135</v>
      </c>
      <c r="B963" t="s">
        <v>136</v>
      </c>
      <c r="C963" s="3">
        <v>99</v>
      </c>
      <c r="D963" s="3">
        <v>-43050.92</v>
      </c>
    </row>
    <row r="964" spans="1:4" x14ac:dyDescent="0.25">
      <c r="A964" t="s">
        <v>970</v>
      </c>
      <c r="B964" t="s">
        <v>971</v>
      </c>
      <c r="C964" s="3">
        <v>1</v>
      </c>
      <c r="D964" s="3">
        <v>0</v>
      </c>
    </row>
    <row r="965" spans="1:4" x14ac:dyDescent="0.25">
      <c r="A965" t="s">
        <v>665</v>
      </c>
      <c r="B965" t="s">
        <v>666</v>
      </c>
      <c r="C965" s="3">
        <v>31</v>
      </c>
      <c r="D965" s="3">
        <v>-108832.88</v>
      </c>
    </row>
    <row r="966" spans="1:4" x14ac:dyDescent="0.25">
      <c r="A966" t="s">
        <v>972</v>
      </c>
      <c r="B966" t="s">
        <v>973</v>
      </c>
      <c r="C966" s="3">
        <v>2</v>
      </c>
      <c r="D966" s="3">
        <v>0</v>
      </c>
    </row>
    <row r="967" spans="1:4" x14ac:dyDescent="0.25">
      <c r="A967" t="s">
        <v>545</v>
      </c>
      <c r="B967" t="s">
        <v>546</v>
      </c>
      <c r="C967" s="3">
        <v>183</v>
      </c>
      <c r="D967" s="3">
        <v>-1377409.07</v>
      </c>
    </row>
    <row r="968" spans="1:4" x14ac:dyDescent="0.25">
      <c r="A968" t="s">
        <v>779</v>
      </c>
      <c r="B968" t="s">
        <v>780</v>
      </c>
      <c r="C968" s="3">
        <v>7</v>
      </c>
      <c r="D968" s="3">
        <v>325990.17</v>
      </c>
    </row>
    <row r="969" spans="1:4" x14ac:dyDescent="0.25">
      <c r="A969" t="s">
        <v>137</v>
      </c>
      <c r="B969" t="s">
        <v>138</v>
      </c>
      <c r="C969" s="3">
        <v>62</v>
      </c>
      <c r="D969" s="3">
        <v>-424.63</v>
      </c>
    </row>
    <row r="970" spans="1:4" x14ac:dyDescent="0.25">
      <c r="A970" t="s">
        <v>139</v>
      </c>
      <c r="B970" t="s">
        <v>140</v>
      </c>
      <c r="C970" s="3">
        <v>4708</v>
      </c>
      <c r="D970" s="3">
        <v>-35101835.359999999</v>
      </c>
    </row>
    <row r="971" spans="1:4" x14ac:dyDescent="0.25">
      <c r="A971" t="s">
        <v>141</v>
      </c>
      <c r="B971" t="s">
        <v>7</v>
      </c>
      <c r="C971" s="3">
        <v>163</v>
      </c>
      <c r="D971" s="3">
        <v>-159638.64000000001</v>
      </c>
    </row>
    <row r="972" spans="1:4" x14ac:dyDescent="0.25">
      <c r="A972" t="s">
        <v>781</v>
      </c>
      <c r="B972" t="s">
        <v>782</v>
      </c>
      <c r="C972" s="3">
        <v>41</v>
      </c>
      <c r="D972" s="3">
        <v>-27.4</v>
      </c>
    </row>
    <row r="973" spans="1:4" x14ac:dyDescent="0.25">
      <c r="A973" t="s">
        <v>976</v>
      </c>
      <c r="B973" t="s">
        <v>977</v>
      </c>
      <c r="C973" s="3">
        <v>1</v>
      </c>
      <c r="D973" s="3">
        <v>0</v>
      </c>
    </row>
    <row r="974" spans="1:4" x14ac:dyDescent="0.25">
      <c r="A974" t="s">
        <v>669</v>
      </c>
      <c r="B974" t="s">
        <v>670</v>
      </c>
      <c r="C974" s="3">
        <v>128</v>
      </c>
      <c r="D974" s="3">
        <v>-136516.19</v>
      </c>
    </row>
    <row r="975" spans="1:4" x14ac:dyDescent="0.25">
      <c r="A975" t="s">
        <v>783</v>
      </c>
      <c r="B975" t="s">
        <v>784</v>
      </c>
      <c r="C975" s="3">
        <v>14</v>
      </c>
      <c r="D975" s="3">
        <v>-18008.66</v>
      </c>
    </row>
    <row r="976" spans="1:4" x14ac:dyDescent="0.25">
      <c r="A976" t="s">
        <v>785</v>
      </c>
      <c r="B976" t="s">
        <v>786</v>
      </c>
      <c r="C976" s="3">
        <v>13</v>
      </c>
      <c r="D976" s="3">
        <v>-237.45</v>
      </c>
    </row>
    <row r="977" spans="1:4" x14ac:dyDescent="0.25">
      <c r="A977" t="s">
        <v>787</v>
      </c>
      <c r="B977" t="s">
        <v>788</v>
      </c>
      <c r="C977" s="3">
        <v>48</v>
      </c>
      <c r="D977" s="3">
        <v>-320830.87</v>
      </c>
    </row>
    <row r="978" spans="1:4" x14ac:dyDescent="0.25">
      <c r="A978" t="s">
        <v>789</v>
      </c>
      <c r="B978" t="s">
        <v>790</v>
      </c>
      <c r="C978" s="3">
        <v>12</v>
      </c>
      <c r="D978" s="3">
        <v>-6704.41</v>
      </c>
    </row>
    <row r="979" spans="1:4" x14ac:dyDescent="0.25">
      <c r="A979" t="s">
        <v>671</v>
      </c>
      <c r="B979" t="s">
        <v>672</v>
      </c>
      <c r="C979" s="3">
        <v>72</v>
      </c>
      <c r="D979" s="3">
        <v>-76036.86</v>
      </c>
    </row>
    <row r="980" spans="1:4" x14ac:dyDescent="0.25">
      <c r="A980" t="s">
        <v>791</v>
      </c>
      <c r="B980" t="s">
        <v>792</v>
      </c>
      <c r="C980" s="3">
        <v>24</v>
      </c>
      <c r="D980" s="3">
        <v>-2872.77</v>
      </c>
    </row>
    <row r="981" spans="1:4" x14ac:dyDescent="0.25">
      <c r="A981" t="s">
        <v>793</v>
      </c>
      <c r="B981" t="s">
        <v>794</v>
      </c>
      <c r="C981" s="3">
        <v>37</v>
      </c>
      <c r="D981" s="3">
        <v>-115800.96000000001</v>
      </c>
    </row>
    <row r="982" spans="1:4" x14ac:dyDescent="0.25">
      <c r="A982" t="s">
        <v>795</v>
      </c>
      <c r="B982" t="s">
        <v>796</v>
      </c>
      <c r="C982" s="3">
        <v>9</v>
      </c>
      <c r="D982" s="3">
        <v>-26599.83</v>
      </c>
    </row>
    <row r="983" spans="1:4" x14ac:dyDescent="0.25">
      <c r="A983" t="s">
        <v>797</v>
      </c>
      <c r="B983" t="s">
        <v>798</v>
      </c>
      <c r="C983" s="3">
        <v>1</v>
      </c>
      <c r="D983" s="3">
        <v>-27.07</v>
      </c>
    </row>
    <row r="984" spans="1:4" x14ac:dyDescent="0.25">
      <c r="A984" t="s">
        <v>673</v>
      </c>
      <c r="B984" t="s">
        <v>674</v>
      </c>
      <c r="C984" s="3">
        <v>599</v>
      </c>
      <c r="D984" s="3">
        <v>-4287596.57</v>
      </c>
    </row>
    <row r="985" spans="1:4" x14ac:dyDescent="0.25">
      <c r="A985" t="s">
        <v>675</v>
      </c>
      <c r="B985" t="s">
        <v>676</v>
      </c>
      <c r="C985" s="3">
        <v>28</v>
      </c>
      <c r="D985" s="3">
        <v>-1920.97</v>
      </c>
    </row>
    <row r="986" spans="1:4" x14ac:dyDescent="0.25">
      <c r="A986" t="s">
        <v>677</v>
      </c>
      <c r="B986" t="s">
        <v>678</v>
      </c>
      <c r="C986" s="3">
        <v>66</v>
      </c>
      <c r="D986" s="3">
        <v>-161881.9</v>
      </c>
    </row>
    <row r="987" spans="1:4" x14ac:dyDescent="0.25">
      <c r="A987" t="s">
        <v>679</v>
      </c>
      <c r="B987" t="s">
        <v>680</v>
      </c>
      <c r="C987" s="3">
        <v>63</v>
      </c>
      <c r="D987" s="3">
        <v>27175</v>
      </c>
    </row>
    <row r="988" spans="1:4" x14ac:dyDescent="0.25">
      <c r="A988" t="s">
        <v>681</v>
      </c>
      <c r="B988" t="s">
        <v>682</v>
      </c>
      <c r="C988" s="3">
        <v>1854</v>
      </c>
      <c r="D988" s="3">
        <v>-317720.37</v>
      </c>
    </row>
    <row r="989" spans="1:4" x14ac:dyDescent="0.25">
      <c r="A989" t="s">
        <v>142</v>
      </c>
      <c r="B989" t="s">
        <v>143</v>
      </c>
      <c r="C989" s="3">
        <v>41</v>
      </c>
      <c r="D989" s="3">
        <v>-244982.16</v>
      </c>
    </row>
    <row r="990" spans="1:4" x14ac:dyDescent="0.25">
      <c r="A990" t="s">
        <v>799</v>
      </c>
      <c r="B990" t="s">
        <v>800</v>
      </c>
      <c r="C990" s="3">
        <v>4</v>
      </c>
      <c r="D990" s="3">
        <v>-115</v>
      </c>
    </row>
    <row r="991" spans="1:4" x14ac:dyDescent="0.25">
      <c r="A991" t="s">
        <v>144</v>
      </c>
      <c r="B991" t="s">
        <v>145</v>
      </c>
      <c r="C991" s="3">
        <v>1811</v>
      </c>
      <c r="D991" s="3">
        <v>-1438021.09</v>
      </c>
    </row>
    <row r="992" spans="1:4" x14ac:dyDescent="0.25">
      <c r="A992" t="s">
        <v>146</v>
      </c>
      <c r="B992" t="s">
        <v>147</v>
      </c>
      <c r="C992" s="3">
        <v>732</v>
      </c>
      <c r="D992" s="3">
        <v>-70356.28</v>
      </c>
    </row>
    <row r="993" spans="1:4" x14ac:dyDescent="0.25">
      <c r="A993" t="s">
        <v>148</v>
      </c>
      <c r="B993" t="s">
        <v>149</v>
      </c>
      <c r="C993" s="3">
        <v>10038</v>
      </c>
      <c r="D993" s="3">
        <v>-1136034.49</v>
      </c>
    </row>
    <row r="994" spans="1:4" x14ac:dyDescent="0.25">
      <c r="A994" t="s">
        <v>801</v>
      </c>
      <c r="B994" t="s">
        <v>802</v>
      </c>
      <c r="C994" s="3">
        <v>9</v>
      </c>
      <c r="D994" s="3">
        <v>-3211.17</v>
      </c>
    </row>
    <row r="995" spans="1:4" x14ac:dyDescent="0.25">
      <c r="A995" t="s">
        <v>547</v>
      </c>
      <c r="B995" t="s">
        <v>548</v>
      </c>
      <c r="C995" s="3">
        <v>98</v>
      </c>
      <c r="D995" s="3">
        <v>-32726.47</v>
      </c>
    </row>
    <row r="996" spans="1:4" x14ac:dyDescent="0.25">
      <c r="A996" t="s">
        <v>549</v>
      </c>
      <c r="B996" t="s">
        <v>550</v>
      </c>
      <c r="C996" s="3">
        <v>5</v>
      </c>
      <c r="D996" s="3">
        <v>-854.91</v>
      </c>
    </row>
    <row r="997" spans="1:4" x14ac:dyDescent="0.25">
      <c r="A997" t="s">
        <v>803</v>
      </c>
      <c r="B997" t="s">
        <v>804</v>
      </c>
      <c r="C997" s="3">
        <v>6</v>
      </c>
      <c r="D997" s="3">
        <v>-443.3</v>
      </c>
    </row>
    <row r="998" spans="1:4" x14ac:dyDescent="0.25">
      <c r="A998" t="s">
        <v>152</v>
      </c>
      <c r="B998" t="s">
        <v>153</v>
      </c>
      <c r="C998" s="3">
        <v>41</v>
      </c>
      <c r="D998" s="3">
        <v>-62783.74</v>
      </c>
    </row>
    <row r="999" spans="1:4" x14ac:dyDescent="0.25">
      <c r="A999" t="s">
        <v>805</v>
      </c>
      <c r="B999" t="s">
        <v>806</v>
      </c>
      <c r="C999" s="3">
        <v>18</v>
      </c>
      <c r="D999" s="3">
        <v>-2822.99</v>
      </c>
    </row>
    <row r="1000" spans="1:4" x14ac:dyDescent="0.25">
      <c r="A1000" t="s">
        <v>154</v>
      </c>
      <c r="B1000" t="s">
        <v>155</v>
      </c>
      <c r="C1000" s="3">
        <v>235</v>
      </c>
      <c r="D1000" s="3">
        <v>-370185.63</v>
      </c>
    </row>
    <row r="1001" spans="1:4" x14ac:dyDescent="0.25">
      <c r="A1001" t="s">
        <v>156</v>
      </c>
      <c r="B1001" t="s">
        <v>157</v>
      </c>
      <c r="C1001" s="3">
        <v>920</v>
      </c>
      <c r="D1001" s="3">
        <v>-1151019.45</v>
      </c>
    </row>
    <row r="1002" spans="1:4" x14ac:dyDescent="0.25">
      <c r="A1002" t="s">
        <v>807</v>
      </c>
      <c r="B1002" t="s">
        <v>808</v>
      </c>
      <c r="C1002" s="3">
        <v>16</v>
      </c>
      <c r="D1002" s="3">
        <v>-44277.31</v>
      </c>
    </row>
    <row r="1003" spans="1:4" x14ac:dyDescent="0.25">
      <c r="A1003" t="s">
        <v>687</v>
      </c>
      <c r="B1003" t="s">
        <v>688</v>
      </c>
      <c r="C1003" s="3">
        <v>142</v>
      </c>
      <c r="D1003" s="3">
        <v>-302484.65999999997</v>
      </c>
    </row>
    <row r="1004" spans="1:4" x14ac:dyDescent="0.25">
      <c r="A1004" t="s">
        <v>158</v>
      </c>
      <c r="B1004" t="s">
        <v>159</v>
      </c>
      <c r="C1004" s="3">
        <v>319</v>
      </c>
      <c r="D1004" s="3">
        <v>-930373.74</v>
      </c>
    </row>
    <row r="1005" spans="1:4" x14ac:dyDescent="0.25">
      <c r="A1005" t="s">
        <v>160</v>
      </c>
      <c r="B1005" t="s">
        <v>161</v>
      </c>
      <c r="C1005" s="3">
        <v>116</v>
      </c>
      <c r="D1005" s="3">
        <v>-257776.03</v>
      </c>
    </row>
    <row r="1006" spans="1:4" x14ac:dyDescent="0.25">
      <c r="A1006" t="s">
        <v>162</v>
      </c>
      <c r="B1006" t="s">
        <v>163</v>
      </c>
      <c r="C1006" s="3">
        <v>348</v>
      </c>
      <c r="D1006" s="3">
        <v>-489713.85</v>
      </c>
    </row>
    <row r="1007" spans="1:4" x14ac:dyDescent="0.25">
      <c r="A1007" t="s">
        <v>164</v>
      </c>
      <c r="B1007" t="s">
        <v>165</v>
      </c>
      <c r="C1007" s="3">
        <v>199</v>
      </c>
      <c r="D1007" s="3">
        <v>-121335.79</v>
      </c>
    </row>
    <row r="1008" spans="1:4" x14ac:dyDescent="0.25">
      <c r="A1008" t="s">
        <v>166</v>
      </c>
      <c r="B1008" t="s">
        <v>167</v>
      </c>
      <c r="C1008" s="3">
        <v>206</v>
      </c>
      <c r="D1008" s="3">
        <v>-57513.83</v>
      </c>
    </row>
    <row r="1009" spans="1:4" x14ac:dyDescent="0.25">
      <c r="A1009" t="s">
        <v>168</v>
      </c>
      <c r="B1009" t="s">
        <v>169</v>
      </c>
      <c r="C1009" s="3">
        <v>4150</v>
      </c>
      <c r="D1009" s="3">
        <v>-9477483.8499999996</v>
      </c>
    </row>
    <row r="1010" spans="1:4" x14ac:dyDescent="0.25">
      <c r="A1010" t="s">
        <v>170</v>
      </c>
      <c r="B1010" t="s">
        <v>169</v>
      </c>
      <c r="C1010" s="3">
        <v>20</v>
      </c>
      <c r="D1010" s="3">
        <v>-38412.639999999999</v>
      </c>
    </row>
    <row r="1011" spans="1:4" x14ac:dyDescent="0.25">
      <c r="A1011" t="s">
        <v>171</v>
      </c>
      <c r="B1011" t="s">
        <v>172</v>
      </c>
      <c r="C1011" s="3">
        <v>350</v>
      </c>
      <c r="D1011" s="3">
        <v>-656571.80000000005</v>
      </c>
    </row>
    <row r="1012" spans="1:4" x14ac:dyDescent="0.25">
      <c r="A1012" t="s">
        <v>173</v>
      </c>
      <c r="B1012" t="s">
        <v>174</v>
      </c>
      <c r="C1012" s="3">
        <v>39</v>
      </c>
      <c r="D1012" s="3">
        <v>-27293.88</v>
      </c>
    </row>
    <row r="1013" spans="1:4" x14ac:dyDescent="0.25">
      <c r="A1013" t="s">
        <v>175</v>
      </c>
      <c r="B1013" t="s">
        <v>176</v>
      </c>
      <c r="C1013" s="3">
        <v>198</v>
      </c>
      <c r="D1013" s="3">
        <v>-164493.26</v>
      </c>
    </row>
    <row r="1014" spans="1:4" x14ac:dyDescent="0.25">
      <c r="A1014" t="s">
        <v>177</v>
      </c>
      <c r="B1014" t="s">
        <v>178</v>
      </c>
      <c r="C1014" s="3">
        <v>1387</v>
      </c>
      <c r="D1014" s="3">
        <v>-3058023.59</v>
      </c>
    </row>
    <row r="1015" spans="1:4" x14ac:dyDescent="0.25">
      <c r="A1015" t="s">
        <v>179</v>
      </c>
      <c r="B1015" t="s">
        <v>178</v>
      </c>
      <c r="C1015" s="3">
        <v>645</v>
      </c>
      <c r="D1015" s="3">
        <v>-1274162.8899999999</v>
      </c>
    </row>
    <row r="1016" spans="1:4" x14ac:dyDescent="0.25">
      <c r="A1016" t="s">
        <v>182</v>
      </c>
      <c r="B1016" t="s">
        <v>183</v>
      </c>
      <c r="C1016" s="3">
        <v>126</v>
      </c>
      <c r="D1016" s="3">
        <v>26144.83</v>
      </c>
    </row>
    <row r="1017" spans="1:4" x14ac:dyDescent="0.25">
      <c r="A1017" t="s">
        <v>184</v>
      </c>
      <c r="B1017" t="s">
        <v>185</v>
      </c>
      <c r="C1017" s="3">
        <v>54</v>
      </c>
      <c r="D1017" s="3">
        <v>44537.49</v>
      </c>
    </row>
    <row r="1018" spans="1:4" x14ac:dyDescent="0.25">
      <c r="A1018" t="s">
        <v>557</v>
      </c>
      <c r="B1018" t="s">
        <v>558</v>
      </c>
      <c r="C1018" s="3">
        <v>9</v>
      </c>
      <c r="D1018" s="3">
        <v>-9637.61</v>
      </c>
    </row>
    <row r="1019" spans="1:4" x14ac:dyDescent="0.25">
      <c r="A1019" t="s">
        <v>809</v>
      </c>
      <c r="B1019" t="s">
        <v>810</v>
      </c>
      <c r="C1019" s="3">
        <v>45</v>
      </c>
      <c r="D1019" s="3">
        <v>-19633.05</v>
      </c>
    </row>
    <row r="1020" spans="1:4" x14ac:dyDescent="0.25">
      <c r="A1020" t="s">
        <v>188</v>
      </c>
      <c r="B1020" t="s">
        <v>189</v>
      </c>
      <c r="C1020" s="3">
        <v>43</v>
      </c>
      <c r="D1020" s="3">
        <v>-71007.5</v>
      </c>
    </row>
    <row r="1021" spans="1:4" x14ac:dyDescent="0.25">
      <c r="A1021" t="s">
        <v>811</v>
      </c>
      <c r="B1021" t="s">
        <v>812</v>
      </c>
      <c r="C1021" s="3">
        <v>12</v>
      </c>
      <c r="D1021" s="3">
        <v>-386.44</v>
      </c>
    </row>
    <row r="1022" spans="1:4" x14ac:dyDescent="0.25">
      <c r="A1022" t="s">
        <v>813</v>
      </c>
      <c r="B1022" t="s">
        <v>814</v>
      </c>
      <c r="C1022" s="3">
        <v>1</v>
      </c>
      <c r="D1022" s="3">
        <v>-4200</v>
      </c>
    </row>
    <row r="1023" spans="1:4" x14ac:dyDescent="0.25">
      <c r="A1023" t="s">
        <v>689</v>
      </c>
      <c r="B1023" t="s">
        <v>690</v>
      </c>
      <c r="C1023" s="3">
        <v>35</v>
      </c>
      <c r="D1023" s="3">
        <v>-199421.99</v>
      </c>
    </row>
    <row r="1024" spans="1:4" x14ac:dyDescent="0.25">
      <c r="A1024" t="s">
        <v>815</v>
      </c>
      <c r="B1024" t="s">
        <v>816</v>
      </c>
      <c r="C1024" s="3">
        <v>3</v>
      </c>
      <c r="D1024" s="3">
        <v>-2026.63</v>
      </c>
    </row>
    <row r="1025" spans="1:4" x14ac:dyDescent="0.25">
      <c r="A1025" t="s">
        <v>198</v>
      </c>
      <c r="B1025" t="s">
        <v>199</v>
      </c>
      <c r="C1025" s="3">
        <v>272</v>
      </c>
      <c r="D1025" s="3">
        <v>-132277.89000000001</v>
      </c>
    </row>
    <row r="1026" spans="1:4" x14ac:dyDescent="0.25">
      <c r="A1026" t="s">
        <v>559</v>
      </c>
      <c r="B1026" t="s">
        <v>560</v>
      </c>
      <c r="C1026" s="3">
        <v>7</v>
      </c>
      <c r="D1026" s="3">
        <v>-2622.55</v>
      </c>
    </row>
    <row r="1027" spans="1:4" x14ac:dyDescent="0.25">
      <c r="A1027" t="s">
        <v>561</v>
      </c>
      <c r="B1027" t="s">
        <v>562</v>
      </c>
      <c r="C1027" s="3">
        <v>194</v>
      </c>
      <c r="D1027" s="3">
        <v>-5365.51</v>
      </c>
    </row>
    <row r="1028" spans="1:4" x14ac:dyDescent="0.25">
      <c r="A1028" t="s">
        <v>817</v>
      </c>
      <c r="B1028" t="s">
        <v>818</v>
      </c>
      <c r="C1028" s="3">
        <v>2</v>
      </c>
      <c r="D1028" s="3">
        <v>-18.78</v>
      </c>
    </row>
    <row r="1029" spans="1:4" x14ac:dyDescent="0.25">
      <c r="A1029" t="s">
        <v>819</v>
      </c>
      <c r="B1029" t="s">
        <v>820</v>
      </c>
      <c r="C1029" s="3">
        <v>9</v>
      </c>
      <c r="D1029" s="3">
        <v>-1411.88</v>
      </c>
    </row>
    <row r="1030" spans="1:4" x14ac:dyDescent="0.25">
      <c r="A1030" t="s">
        <v>200</v>
      </c>
      <c r="B1030" t="s">
        <v>201</v>
      </c>
      <c r="C1030" s="3">
        <v>551</v>
      </c>
      <c r="D1030" s="3">
        <v>-150865.35999999999</v>
      </c>
    </row>
    <row r="1031" spans="1:4" x14ac:dyDescent="0.25">
      <c r="A1031" t="s">
        <v>202</v>
      </c>
      <c r="B1031" t="s">
        <v>203</v>
      </c>
      <c r="C1031" s="3">
        <v>5</v>
      </c>
      <c r="D1031" s="3">
        <v>-8086.41</v>
      </c>
    </row>
    <row r="1032" spans="1:4" x14ac:dyDescent="0.25">
      <c r="A1032" t="s">
        <v>204</v>
      </c>
      <c r="B1032" t="s">
        <v>205</v>
      </c>
      <c r="C1032" s="3">
        <v>410</v>
      </c>
      <c r="D1032" s="3">
        <v>-902383.86</v>
      </c>
    </row>
    <row r="1033" spans="1:4" x14ac:dyDescent="0.25">
      <c r="A1033" t="s">
        <v>565</v>
      </c>
      <c r="B1033" t="s">
        <v>205</v>
      </c>
      <c r="C1033" s="3">
        <v>2</v>
      </c>
      <c r="D1033" s="3">
        <v>390.13</v>
      </c>
    </row>
    <row r="1034" spans="1:4" x14ac:dyDescent="0.25">
      <c r="A1034" t="s">
        <v>206</v>
      </c>
      <c r="B1034" t="s">
        <v>207</v>
      </c>
      <c r="C1034" s="3">
        <v>926</v>
      </c>
      <c r="D1034" s="3">
        <v>-989805.88</v>
      </c>
    </row>
    <row r="1035" spans="1:4" x14ac:dyDescent="0.25">
      <c r="A1035" t="s">
        <v>208</v>
      </c>
      <c r="B1035" t="s">
        <v>209</v>
      </c>
      <c r="C1035" s="3">
        <v>38</v>
      </c>
      <c r="D1035" s="3">
        <v>-44090.47</v>
      </c>
    </row>
    <row r="1036" spans="1:4" x14ac:dyDescent="0.25">
      <c r="A1036" t="s">
        <v>210</v>
      </c>
      <c r="B1036" t="s">
        <v>211</v>
      </c>
      <c r="C1036" s="3">
        <v>2</v>
      </c>
      <c r="D1036" s="3">
        <v>-2007.95</v>
      </c>
    </row>
    <row r="1037" spans="1:4" x14ac:dyDescent="0.25">
      <c r="A1037" t="s">
        <v>212</v>
      </c>
      <c r="B1037" t="s">
        <v>213</v>
      </c>
      <c r="C1037" s="3">
        <v>869</v>
      </c>
      <c r="D1037" s="3">
        <v>-1453749.51</v>
      </c>
    </row>
    <row r="1038" spans="1:4" x14ac:dyDescent="0.25">
      <c r="A1038" t="s">
        <v>214</v>
      </c>
      <c r="B1038" t="s">
        <v>213</v>
      </c>
      <c r="C1038" s="3">
        <v>8</v>
      </c>
      <c r="D1038" s="3">
        <v>-1169.04</v>
      </c>
    </row>
    <row r="1039" spans="1:4" x14ac:dyDescent="0.25">
      <c r="A1039" t="s">
        <v>215</v>
      </c>
      <c r="B1039" t="s">
        <v>216</v>
      </c>
      <c r="C1039" s="3">
        <v>12</v>
      </c>
      <c r="D1039" s="3">
        <v>-12526.91</v>
      </c>
    </row>
    <row r="1040" spans="1:4" x14ac:dyDescent="0.25">
      <c r="A1040" t="s">
        <v>217</v>
      </c>
      <c r="B1040" t="s">
        <v>218</v>
      </c>
      <c r="C1040" s="3">
        <v>40</v>
      </c>
      <c r="D1040" s="3">
        <v>-44238.400000000001</v>
      </c>
    </row>
    <row r="1041" spans="1:4" x14ac:dyDescent="0.25">
      <c r="A1041" t="s">
        <v>821</v>
      </c>
      <c r="B1041" t="s">
        <v>822</v>
      </c>
      <c r="C1041" s="3">
        <v>199</v>
      </c>
      <c r="D1041" s="3">
        <v>-666824.18999999994</v>
      </c>
    </row>
    <row r="1042" spans="1:4" x14ac:dyDescent="0.25">
      <c r="A1042" t="s">
        <v>219</v>
      </c>
      <c r="B1042" t="s">
        <v>220</v>
      </c>
      <c r="C1042" s="3">
        <v>1885</v>
      </c>
      <c r="D1042" s="3">
        <v>-611293.46</v>
      </c>
    </row>
    <row r="1043" spans="1:4" x14ac:dyDescent="0.25">
      <c r="A1043" t="s">
        <v>223</v>
      </c>
      <c r="B1043" t="s">
        <v>224</v>
      </c>
      <c r="C1043" s="3">
        <v>208</v>
      </c>
      <c r="D1043" s="3">
        <v>-252900.51</v>
      </c>
    </row>
    <row r="1044" spans="1:4" x14ac:dyDescent="0.25">
      <c r="A1044" t="s">
        <v>225</v>
      </c>
      <c r="B1044" t="s">
        <v>226</v>
      </c>
      <c r="C1044" s="3">
        <v>1</v>
      </c>
      <c r="D1044" s="3">
        <v>0</v>
      </c>
    </row>
    <row r="1045" spans="1:4" x14ac:dyDescent="0.25">
      <c r="A1045" t="s">
        <v>227</v>
      </c>
      <c r="B1045" t="s">
        <v>228</v>
      </c>
      <c r="C1045" s="3">
        <v>82</v>
      </c>
      <c r="D1045" s="3">
        <v>-90038.92</v>
      </c>
    </row>
    <row r="1046" spans="1:4" x14ac:dyDescent="0.25">
      <c r="A1046" t="s">
        <v>693</v>
      </c>
      <c r="B1046" t="s">
        <v>694</v>
      </c>
      <c r="C1046" s="3">
        <v>4</v>
      </c>
      <c r="D1046" s="3">
        <v>-316.58</v>
      </c>
    </row>
    <row r="1047" spans="1:4" x14ac:dyDescent="0.25">
      <c r="A1047" t="s">
        <v>229</v>
      </c>
      <c r="B1047" t="s">
        <v>230</v>
      </c>
      <c r="C1047" s="3">
        <v>44</v>
      </c>
      <c r="D1047" s="3">
        <v>-38059.279999999999</v>
      </c>
    </row>
    <row r="1048" spans="1:4" x14ac:dyDescent="0.25">
      <c r="A1048" t="s">
        <v>231</v>
      </c>
      <c r="B1048" t="s">
        <v>232</v>
      </c>
      <c r="C1048" s="3">
        <v>167</v>
      </c>
      <c r="D1048" s="3">
        <v>-54837.62</v>
      </c>
    </row>
    <row r="1049" spans="1:4" x14ac:dyDescent="0.25">
      <c r="A1049" t="s">
        <v>823</v>
      </c>
      <c r="B1049" t="s">
        <v>824</v>
      </c>
      <c r="C1049" s="3">
        <v>34</v>
      </c>
      <c r="D1049" s="3">
        <v>-12755.59</v>
      </c>
    </row>
    <row r="1050" spans="1:4" x14ac:dyDescent="0.25">
      <c r="A1050" t="s">
        <v>233</v>
      </c>
      <c r="B1050" t="s">
        <v>234</v>
      </c>
      <c r="C1050" s="3">
        <v>39</v>
      </c>
      <c r="D1050" s="3">
        <v>-89528.52</v>
      </c>
    </row>
    <row r="1051" spans="1:4" x14ac:dyDescent="0.25">
      <c r="A1051" t="s">
        <v>235</v>
      </c>
      <c r="B1051" t="s">
        <v>234</v>
      </c>
      <c r="C1051" s="3">
        <v>79</v>
      </c>
      <c r="D1051" s="3">
        <v>-206789.13</v>
      </c>
    </row>
    <row r="1052" spans="1:4" x14ac:dyDescent="0.25">
      <c r="A1052" t="s">
        <v>236</v>
      </c>
      <c r="B1052" t="s">
        <v>237</v>
      </c>
      <c r="C1052" s="3">
        <v>187</v>
      </c>
      <c r="D1052" s="3">
        <v>-572358.6</v>
      </c>
    </row>
    <row r="1053" spans="1:4" x14ac:dyDescent="0.25">
      <c r="A1053" t="s">
        <v>238</v>
      </c>
      <c r="B1053" t="s">
        <v>239</v>
      </c>
      <c r="C1053" s="3">
        <v>323</v>
      </c>
      <c r="D1053" s="3">
        <v>-543956.23</v>
      </c>
    </row>
    <row r="1054" spans="1:4" x14ac:dyDescent="0.25">
      <c r="A1054" t="s">
        <v>572</v>
      </c>
      <c r="B1054" t="s">
        <v>239</v>
      </c>
      <c r="C1054" s="3">
        <v>1</v>
      </c>
      <c r="D1054" s="3">
        <v>-246.38</v>
      </c>
    </row>
    <row r="1055" spans="1:4" x14ac:dyDescent="0.25">
      <c r="A1055" t="s">
        <v>825</v>
      </c>
      <c r="B1055" t="s">
        <v>826</v>
      </c>
      <c r="C1055" s="3">
        <v>2</v>
      </c>
      <c r="D1055" s="3">
        <v>-3336.91</v>
      </c>
    </row>
    <row r="1056" spans="1:4" x14ac:dyDescent="0.25">
      <c r="A1056" t="s">
        <v>827</v>
      </c>
      <c r="B1056" t="s">
        <v>828</v>
      </c>
      <c r="C1056" s="3">
        <v>13</v>
      </c>
      <c r="D1056" s="3">
        <v>-4996</v>
      </c>
    </row>
    <row r="1057" spans="1:4" x14ac:dyDescent="0.25">
      <c r="A1057" t="s">
        <v>242</v>
      </c>
      <c r="B1057" t="s">
        <v>243</v>
      </c>
      <c r="C1057" s="3">
        <v>2347</v>
      </c>
      <c r="D1057" s="3">
        <v>-571910.72</v>
      </c>
    </row>
    <row r="1058" spans="1:4" x14ac:dyDescent="0.25">
      <c r="A1058" t="s">
        <v>573</v>
      </c>
      <c r="B1058" t="s">
        <v>574</v>
      </c>
      <c r="C1058" s="3">
        <v>465</v>
      </c>
      <c r="D1058" s="3">
        <v>-43626.2</v>
      </c>
    </row>
    <row r="1059" spans="1:4" x14ac:dyDescent="0.25">
      <c r="A1059" t="s">
        <v>829</v>
      </c>
      <c r="B1059" t="s">
        <v>830</v>
      </c>
      <c r="C1059" s="3">
        <v>34</v>
      </c>
      <c r="D1059" s="3">
        <v>-8047.49</v>
      </c>
    </row>
    <row r="1060" spans="1:4" x14ac:dyDescent="0.25">
      <c r="A1060" t="s">
        <v>831</v>
      </c>
      <c r="B1060" t="s">
        <v>832</v>
      </c>
      <c r="C1060" s="3">
        <v>2</v>
      </c>
      <c r="D1060" s="3">
        <v>7223.62</v>
      </c>
    </row>
    <row r="1061" spans="1:4" x14ac:dyDescent="0.25">
      <c r="A1061" t="s">
        <v>244</v>
      </c>
      <c r="B1061" t="s">
        <v>245</v>
      </c>
      <c r="C1061" s="3">
        <v>119</v>
      </c>
      <c r="D1061" s="3">
        <v>-305815.28999999998</v>
      </c>
    </row>
    <row r="1062" spans="1:4" x14ac:dyDescent="0.25">
      <c r="A1062" t="s">
        <v>246</v>
      </c>
      <c r="B1062" t="s">
        <v>247</v>
      </c>
      <c r="C1062" s="3">
        <v>3559</v>
      </c>
      <c r="D1062" s="3">
        <v>-7296997.1500000004</v>
      </c>
    </row>
    <row r="1063" spans="1:4" x14ac:dyDescent="0.25">
      <c r="A1063" t="s">
        <v>248</v>
      </c>
      <c r="B1063" t="s">
        <v>249</v>
      </c>
      <c r="C1063" s="3">
        <v>9</v>
      </c>
      <c r="D1063" s="3">
        <v>-8070.31</v>
      </c>
    </row>
    <row r="1064" spans="1:4" x14ac:dyDescent="0.25">
      <c r="A1064" t="s">
        <v>250</v>
      </c>
      <c r="B1064" t="s">
        <v>251</v>
      </c>
      <c r="C1064" s="3">
        <v>15998</v>
      </c>
      <c r="D1064" s="3">
        <v>-5160917.5199999996</v>
      </c>
    </row>
    <row r="1065" spans="1:4" x14ac:dyDescent="0.25">
      <c r="A1065" t="s">
        <v>252</v>
      </c>
      <c r="B1065" t="s">
        <v>253</v>
      </c>
      <c r="C1065" s="3">
        <v>1826</v>
      </c>
      <c r="D1065" s="3">
        <v>-3682332.59</v>
      </c>
    </row>
    <row r="1066" spans="1:4" x14ac:dyDescent="0.25">
      <c r="A1066" t="s">
        <v>254</v>
      </c>
      <c r="B1066" t="s">
        <v>255</v>
      </c>
      <c r="C1066" s="3">
        <v>654</v>
      </c>
      <c r="D1066" s="3">
        <v>-1202745.48</v>
      </c>
    </row>
    <row r="1067" spans="1:4" x14ac:dyDescent="0.25">
      <c r="A1067" t="s">
        <v>256</v>
      </c>
      <c r="B1067" t="s">
        <v>257</v>
      </c>
      <c r="C1067" s="3">
        <v>2511</v>
      </c>
      <c r="D1067" s="3">
        <v>-2975967.85</v>
      </c>
    </row>
    <row r="1068" spans="1:4" x14ac:dyDescent="0.25">
      <c r="A1068" t="s">
        <v>258</v>
      </c>
      <c r="B1068" t="s">
        <v>259</v>
      </c>
      <c r="C1068" s="3">
        <v>40</v>
      </c>
      <c r="D1068" s="3">
        <v>-10966.19</v>
      </c>
    </row>
    <row r="1069" spans="1:4" x14ac:dyDescent="0.25">
      <c r="A1069" t="s">
        <v>260</v>
      </c>
      <c r="B1069" t="s">
        <v>261</v>
      </c>
      <c r="C1069" s="3">
        <v>579</v>
      </c>
      <c r="D1069" s="3">
        <v>-1433540.18</v>
      </c>
    </row>
    <row r="1070" spans="1:4" x14ac:dyDescent="0.25">
      <c r="A1070" t="s">
        <v>576</v>
      </c>
      <c r="B1070" t="s">
        <v>577</v>
      </c>
      <c r="C1070" s="3">
        <v>7</v>
      </c>
      <c r="D1070" s="3">
        <v>-1447</v>
      </c>
    </row>
    <row r="1071" spans="1:4" x14ac:dyDescent="0.25">
      <c r="A1071" t="s">
        <v>262</v>
      </c>
      <c r="B1071" t="s">
        <v>263</v>
      </c>
      <c r="C1071" s="3">
        <v>1280</v>
      </c>
      <c r="D1071" s="3">
        <v>-3301311.75</v>
      </c>
    </row>
    <row r="1072" spans="1:4" x14ac:dyDescent="0.25">
      <c r="A1072" t="s">
        <v>264</v>
      </c>
      <c r="B1072" t="s">
        <v>265</v>
      </c>
      <c r="C1072" s="3">
        <v>1</v>
      </c>
      <c r="D1072" s="3">
        <v>0</v>
      </c>
    </row>
    <row r="1073" spans="1:4" x14ac:dyDescent="0.25">
      <c r="A1073" t="s">
        <v>266</v>
      </c>
      <c r="B1073" t="s">
        <v>267</v>
      </c>
      <c r="C1073" s="3">
        <v>524</v>
      </c>
      <c r="D1073" s="3">
        <v>-103296.94</v>
      </c>
    </row>
    <row r="1074" spans="1:4" x14ac:dyDescent="0.25">
      <c r="A1074" t="s">
        <v>833</v>
      </c>
      <c r="B1074" t="s">
        <v>834</v>
      </c>
      <c r="C1074" s="3">
        <v>1</v>
      </c>
      <c r="D1074" s="3">
        <v>292.17</v>
      </c>
    </row>
    <row r="1075" spans="1:4" x14ac:dyDescent="0.25">
      <c r="A1075" t="s">
        <v>835</v>
      </c>
      <c r="B1075" t="s">
        <v>836</v>
      </c>
      <c r="C1075" s="3">
        <v>2109</v>
      </c>
      <c r="D1075" s="3">
        <v>-739310.52</v>
      </c>
    </row>
    <row r="1076" spans="1:4" x14ac:dyDescent="0.25">
      <c r="A1076" t="s">
        <v>837</v>
      </c>
      <c r="B1076" t="s">
        <v>838</v>
      </c>
      <c r="C1076" s="3">
        <v>2</v>
      </c>
      <c r="D1076" s="3">
        <v>-1120.8599999999999</v>
      </c>
    </row>
    <row r="1077" spans="1:4" x14ac:dyDescent="0.25">
      <c r="A1077" t="s">
        <v>268</v>
      </c>
      <c r="B1077" t="s">
        <v>269</v>
      </c>
      <c r="C1077" s="3">
        <v>1272</v>
      </c>
      <c r="D1077" s="3">
        <v>-1576672.76</v>
      </c>
    </row>
    <row r="1078" spans="1:4" x14ac:dyDescent="0.25">
      <c r="A1078" t="s">
        <v>270</v>
      </c>
      <c r="B1078" t="s">
        <v>271</v>
      </c>
      <c r="C1078" s="3">
        <v>35</v>
      </c>
      <c r="D1078" s="3">
        <v>-81576.12</v>
      </c>
    </row>
    <row r="1079" spans="1:4" x14ac:dyDescent="0.25">
      <c r="A1079" t="s">
        <v>272</v>
      </c>
      <c r="B1079" t="s">
        <v>273</v>
      </c>
      <c r="C1079" s="3">
        <v>76</v>
      </c>
      <c r="D1079" s="3">
        <v>-180599.42</v>
      </c>
    </row>
    <row r="1080" spans="1:4" x14ac:dyDescent="0.25">
      <c r="A1080" t="s">
        <v>839</v>
      </c>
      <c r="B1080" t="s">
        <v>840</v>
      </c>
      <c r="C1080" s="3">
        <v>1</v>
      </c>
      <c r="D1080" s="3">
        <v>14.12</v>
      </c>
    </row>
    <row r="1081" spans="1:4" x14ac:dyDescent="0.25">
      <c r="A1081" t="s">
        <v>841</v>
      </c>
      <c r="B1081" t="s">
        <v>842</v>
      </c>
      <c r="C1081" s="3">
        <v>2</v>
      </c>
      <c r="D1081" s="3">
        <v>-786.13</v>
      </c>
    </row>
    <row r="1082" spans="1:4" x14ac:dyDescent="0.25">
      <c r="A1082" t="s">
        <v>274</v>
      </c>
      <c r="B1082" t="s">
        <v>275</v>
      </c>
      <c r="C1082" s="3">
        <v>49</v>
      </c>
      <c r="D1082" s="3">
        <v>-64202.74</v>
      </c>
    </row>
    <row r="1083" spans="1:4" x14ac:dyDescent="0.25">
      <c r="A1083" t="s">
        <v>276</v>
      </c>
      <c r="B1083" t="s">
        <v>277</v>
      </c>
      <c r="C1083" s="3">
        <v>109</v>
      </c>
      <c r="D1083" s="3">
        <v>-163899.84</v>
      </c>
    </row>
    <row r="1084" spans="1:4" x14ac:dyDescent="0.25">
      <c r="A1084" t="s">
        <v>582</v>
      </c>
      <c r="B1084" t="s">
        <v>583</v>
      </c>
      <c r="C1084" s="3">
        <v>95</v>
      </c>
      <c r="D1084" s="3">
        <v>-109560.38</v>
      </c>
    </row>
    <row r="1085" spans="1:4" x14ac:dyDescent="0.25">
      <c r="A1085" t="s">
        <v>695</v>
      </c>
      <c r="B1085" t="s">
        <v>696</v>
      </c>
      <c r="C1085" s="3">
        <v>6</v>
      </c>
      <c r="D1085" s="3">
        <v>-8874.5300000000007</v>
      </c>
    </row>
    <row r="1086" spans="1:4" x14ac:dyDescent="0.25">
      <c r="A1086" t="s">
        <v>278</v>
      </c>
      <c r="B1086" t="s">
        <v>279</v>
      </c>
      <c r="C1086" s="3">
        <v>394</v>
      </c>
      <c r="D1086" s="3">
        <v>-176172.46</v>
      </c>
    </row>
    <row r="1087" spans="1:4" x14ac:dyDescent="0.25">
      <c r="A1087" t="s">
        <v>280</v>
      </c>
      <c r="B1087" t="s">
        <v>281</v>
      </c>
      <c r="C1087" s="3">
        <v>54</v>
      </c>
      <c r="D1087" s="3">
        <v>-138465.29999999999</v>
      </c>
    </row>
    <row r="1088" spans="1:4" x14ac:dyDescent="0.25">
      <c r="A1088" t="s">
        <v>282</v>
      </c>
      <c r="B1088" t="s">
        <v>283</v>
      </c>
      <c r="C1088" s="3">
        <v>178</v>
      </c>
      <c r="D1088" s="3">
        <v>-123958</v>
      </c>
    </row>
    <row r="1089" spans="1:4" x14ac:dyDescent="0.25">
      <c r="A1089" t="s">
        <v>284</v>
      </c>
      <c r="B1089" t="s">
        <v>285</v>
      </c>
      <c r="C1089" s="3">
        <v>1097</v>
      </c>
      <c r="D1089" s="3">
        <v>-1617066.22</v>
      </c>
    </row>
    <row r="1090" spans="1:4" x14ac:dyDescent="0.25">
      <c r="A1090" t="s">
        <v>286</v>
      </c>
      <c r="B1090" t="s">
        <v>285</v>
      </c>
      <c r="C1090" s="3">
        <v>2</v>
      </c>
      <c r="D1090" s="3">
        <v>-77.739999999999995</v>
      </c>
    </row>
    <row r="1091" spans="1:4" x14ac:dyDescent="0.25">
      <c r="A1091" t="s">
        <v>843</v>
      </c>
      <c r="B1091" t="s">
        <v>844</v>
      </c>
      <c r="C1091" s="3">
        <v>2</v>
      </c>
      <c r="D1091" s="3">
        <v>-6470.72</v>
      </c>
    </row>
    <row r="1092" spans="1:4" x14ac:dyDescent="0.25">
      <c r="A1092" t="s">
        <v>287</v>
      </c>
      <c r="B1092" t="s">
        <v>288</v>
      </c>
      <c r="C1092" s="3">
        <v>98</v>
      </c>
      <c r="D1092" s="3">
        <v>-71930.55</v>
      </c>
    </row>
    <row r="1093" spans="1:4" x14ac:dyDescent="0.25">
      <c r="A1093" t="s">
        <v>289</v>
      </c>
      <c r="B1093" t="s">
        <v>290</v>
      </c>
      <c r="C1093" s="3">
        <v>2224</v>
      </c>
      <c r="D1093" s="3">
        <v>-3383225.93</v>
      </c>
    </row>
    <row r="1094" spans="1:4" x14ac:dyDescent="0.25">
      <c r="A1094" t="s">
        <v>291</v>
      </c>
      <c r="B1094" t="s">
        <v>292</v>
      </c>
      <c r="C1094" s="3">
        <v>1815</v>
      </c>
      <c r="D1094" s="3">
        <v>-2390999.04</v>
      </c>
    </row>
    <row r="1095" spans="1:4" x14ac:dyDescent="0.25">
      <c r="A1095" t="s">
        <v>293</v>
      </c>
      <c r="B1095" t="s">
        <v>294</v>
      </c>
      <c r="C1095" s="3">
        <v>1218</v>
      </c>
      <c r="D1095" s="3">
        <v>-1286125.24</v>
      </c>
    </row>
    <row r="1096" spans="1:4" x14ac:dyDescent="0.25">
      <c r="A1096" t="s">
        <v>295</v>
      </c>
      <c r="B1096" t="s">
        <v>296</v>
      </c>
      <c r="C1096" s="3">
        <v>1072</v>
      </c>
      <c r="D1096" s="3">
        <v>-908703.93</v>
      </c>
    </row>
    <row r="1097" spans="1:4" x14ac:dyDescent="0.25">
      <c r="A1097" t="s">
        <v>297</v>
      </c>
      <c r="B1097" t="s">
        <v>298</v>
      </c>
      <c r="C1097" s="3">
        <v>594</v>
      </c>
      <c r="D1097" s="3">
        <v>-309821.76</v>
      </c>
    </row>
    <row r="1098" spans="1:4" x14ac:dyDescent="0.25">
      <c r="A1098" t="s">
        <v>299</v>
      </c>
      <c r="B1098" t="s">
        <v>300</v>
      </c>
      <c r="C1098" s="3">
        <v>48</v>
      </c>
      <c r="D1098" s="3">
        <v>-50216.41</v>
      </c>
    </row>
    <row r="1099" spans="1:4" x14ac:dyDescent="0.25">
      <c r="A1099" t="s">
        <v>699</v>
      </c>
      <c r="B1099" t="s">
        <v>700</v>
      </c>
      <c r="C1099" s="3">
        <v>2</v>
      </c>
      <c r="D1099" s="3">
        <v>-9275.98</v>
      </c>
    </row>
    <row r="1100" spans="1:4" x14ac:dyDescent="0.25">
      <c r="A1100" t="s">
        <v>703</v>
      </c>
      <c r="B1100" t="s">
        <v>704</v>
      </c>
      <c r="C1100" s="3">
        <v>11</v>
      </c>
      <c r="D1100" s="3">
        <v>26018.400000000001</v>
      </c>
    </row>
    <row r="1101" spans="1:4" x14ac:dyDescent="0.25">
      <c r="A1101" t="s">
        <v>301</v>
      </c>
      <c r="B1101" t="s">
        <v>302</v>
      </c>
      <c r="C1101" s="3">
        <v>27</v>
      </c>
      <c r="D1101" s="3">
        <v>-11397.46</v>
      </c>
    </row>
    <row r="1102" spans="1:4" x14ac:dyDescent="0.25">
      <c r="A1102" t="s">
        <v>303</v>
      </c>
      <c r="B1102" t="s">
        <v>304</v>
      </c>
      <c r="C1102" s="3">
        <v>5</v>
      </c>
      <c r="D1102" s="3">
        <v>-2607.54</v>
      </c>
    </row>
    <row r="1103" spans="1:4" x14ac:dyDescent="0.25">
      <c r="A1103" t="s">
        <v>584</v>
      </c>
      <c r="B1103" t="s">
        <v>585</v>
      </c>
      <c r="C1103" s="3">
        <v>80</v>
      </c>
      <c r="D1103" s="3">
        <v>-13442.53</v>
      </c>
    </row>
    <row r="1104" spans="1:4" x14ac:dyDescent="0.25">
      <c r="A1104" t="s">
        <v>845</v>
      </c>
      <c r="B1104" t="s">
        <v>846</v>
      </c>
      <c r="C1104" s="3">
        <v>116</v>
      </c>
      <c r="D1104" s="3">
        <v>-5484.94</v>
      </c>
    </row>
    <row r="1105" spans="1:4" x14ac:dyDescent="0.25">
      <c r="A1105" t="s">
        <v>305</v>
      </c>
      <c r="B1105" t="s">
        <v>306</v>
      </c>
      <c r="C1105" s="3">
        <v>1268</v>
      </c>
      <c r="D1105" s="3">
        <v>-345363.58</v>
      </c>
    </row>
    <row r="1106" spans="1:4" x14ac:dyDescent="0.25">
      <c r="A1106" t="s">
        <v>307</v>
      </c>
      <c r="B1106" t="s">
        <v>308</v>
      </c>
      <c r="C1106" s="3">
        <v>7406</v>
      </c>
      <c r="D1106" s="3">
        <v>-3302597.38</v>
      </c>
    </row>
    <row r="1107" spans="1:4" x14ac:dyDescent="0.25">
      <c r="A1107" t="s">
        <v>586</v>
      </c>
      <c r="B1107" t="s">
        <v>587</v>
      </c>
      <c r="C1107" s="3">
        <v>273</v>
      </c>
      <c r="D1107" s="3">
        <v>-127553.2</v>
      </c>
    </row>
    <row r="1108" spans="1:4" x14ac:dyDescent="0.25">
      <c r="A1108" t="s">
        <v>309</v>
      </c>
      <c r="B1108" t="s">
        <v>310</v>
      </c>
      <c r="C1108" s="3">
        <v>859</v>
      </c>
      <c r="D1108" s="3">
        <v>-231612.1</v>
      </c>
    </row>
    <row r="1109" spans="1:4" x14ac:dyDescent="0.25">
      <c r="A1109" t="s">
        <v>315</v>
      </c>
      <c r="B1109" t="s">
        <v>316</v>
      </c>
      <c r="C1109" s="3">
        <v>8</v>
      </c>
      <c r="D1109" s="3">
        <v>-427.89</v>
      </c>
    </row>
    <row r="1110" spans="1:4" x14ac:dyDescent="0.25">
      <c r="A1110" t="s">
        <v>847</v>
      </c>
      <c r="B1110" t="s">
        <v>848</v>
      </c>
      <c r="C1110" s="3">
        <v>13</v>
      </c>
      <c r="D1110" s="3">
        <v>-36593.22</v>
      </c>
    </row>
    <row r="1111" spans="1:4" x14ac:dyDescent="0.25">
      <c r="A1111" t="s">
        <v>849</v>
      </c>
      <c r="B1111" t="s">
        <v>850</v>
      </c>
      <c r="C1111" s="3">
        <v>21</v>
      </c>
      <c r="D1111" s="3">
        <v>-2653.67</v>
      </c>
    </row>
    <row r="1112" spans="1:4" x14ac:dyDescent="0.25">
      <c r="A1112" t="s">
        <v>594</v>
      </c>
      <c r="B1112" t="s">
        <v>595</v>
      </c>
      <c r="C1112" s="3">
        <v>11</v>
      </c>
      <c r="D1112" s="3">
        <v>-119080.77</v>
      </c>
    </row>
    <row r="1113" spans="1:4" x14ac:dyDescent="0.25">
      <c r="A1113" t="s">
        <v>319</v>
      </c>
      <c r="B1113" t="s">
        <v>320</v>
      </c>
      <c r="C1113" s="3">
        <v>288</v>
      </c>
      <c r="D1113" s="3">
        <v>-617494.04</v>
      </c>
    </row>
    <row r="1114" spans="1:4" x14ac:dyDescent="0.25">
      <c r="A1114" t="s">
        <v>321</v>
      </c>
      <c r="B1114" t="s">
        <v>322</v>
      </c>
      <c r="C1114" s="3">
        <v>38</v>
      </c>
      <c r="D1114" s="3">
        <v>-34987.72</v>
      </c>
    </row>
    <row r="1115" spans="1:4" x14ac:dyDescent="0.25">
      <c r="A1115" t="s">
        <v>711</v>
      </c>
      <c r="B1115" t="s">
        <v>712</v>
      </c>
      <c r="C1115" s="3">
        <v>12</v>
      </c>
      <c r="D1115" s="3">
        <v>-11004.87</v>
      </c>
    </row>
    <row r="1116" spans="1:4" x14ac:dyDescent="0.25">
      <c r="A1116" t="s">
        <v>851</v>
      </c>
      <c r="B1116" t="s">
        <v>852</v>
      </c>
      <c r="C1116" s="3">
        <v>25</v>
      </c>
      <c r="D1116" s="3">
        <v>-37546.49</v>
      </c>
    </row>
    <row r="1117" spans="1:4" x14ac:dyDescent="0.25">
      <c r="A1117" t="s">
        <v>323</v>
      </c>
      <c r="B1117" t="s">
        <v>324</v>
      </c>
      <c r="C1117" s="3">
        <v>2122</v>
      </c>
      <c r="D1117" s="3">
        <v>-5697336.96</v>
      </c>
    </row>
    <row r="1118" spans="1:4" x14ac:dyDescent="0.25">
      <c r="A1118" t="s">
        <v>325</v>
      </c>
      <c r="B1118" t="s">
        <v>324</v>
      </c>
      <c r="C1118" s="3">
        <v>171</v>
      </c>
      <c r="D1118" s="3">
        <v>-522231.29</v>
      </c>
    </row>
    <row r="1119" spans="1:4" x14ac:dyDescent="0.25">
      <c r="A1119" t="s">
        <v>853</v>
      </c>
      <c r="B1119" t="s">
        <v>854</v>
      </c>
      <c r="C1119" s="3">
        <v>473</v>
      </c>
      <c r="D1119" s="3">
        <v>-143888.63</v>
      </c>
    </row>
    <row r="1120" spans="1:4" x14ac:dyDescent="0.25">
      <c r="A1120" t="s">
        <v>855</v>
      </c>
      <c r="B1120" t="s">
        <v>856</v>
      </c>
      <c r="C1120" s="3">
        <v>38</v>
      </c>
      <c r="D1120" s="3">
        <v>-6095.77</v>
      </c>
    </row>
    <row r="1121" spans="1:4" x14ac:dyDescent="0.25">
      <c r="A1121" t="s">
        <v>857</v>
      </c>
      <c r="B1121" t="s">
        <v>858</v>
      </c>
      <c r="C1121" s="3">
        <v>3</v>
      </c>
      <c r="D1121" s="3">
        <v>-3841.51</v>
      </c>
    </row>
    <row r="1122" spans="1:4" x14ac:dyDescent="0.25">
      <c r="A1122" t="s">
        <v>859</v>
      </c>
      <c r="B1122" t="s">
        <v>860</v>
      </c>
      <c r="C1122" s="3">
        <v>329</v>
      </c>
      <c r="D1122" s="3">
        <v>-110952.72</v>
      </c>
    </row>
    <row r="1123" spans="1:4" x14ac:dyDescent="0.25">
      <c r="A1123" t="s">
        <v>861</v>
      </c>
      <c r="B1123" t="s">
        <v>862</v>
      </c>
      <c r="C1123" s="3">
        <v>3</v>
      </c>
      <c r="D1123" s="3">
        <v>-1330.26</v>
      </c>
    </row>
    <row r="1124" spans="1:4" x14ac:dyDescent="0.25">
      <c r="A1124" t="s">
        <v>863</v>
      </c>
      <c r="B1124" t="s">
        <v>864</v>
      </c>
      <c r="C1124" s="3">
        <v>2</v>
      </c>
      <c r="D1124" s="3">
        <v>-470.79</v>
      </c>
    </row>
    <row r="1125" spans="1:4" x14ac:dyDescent="0.25">
      <c r="A1125" t="s">
        <v>865</v>
      </c>
      <c r="B1125" t="s">
        <v>866</v>
      </c>
      <c r="C1125" s="3">
        <v>272</v>
      </c>
      <c r="D1125" s="3">
        <v>-92443.77</v>
      </c>
    </row>
    <row r="1126" spans="1:4" x14ac:dyDescent="0.25">
      <c r="A1126" t="s">
        <v>867</v>
      </c>
      <c r="B1126" t="s">
        <v>868</v>
      </c>
      <c r="C1126" s="3">
        <v>267</v>
      </c>
      <c r="D1126" s="3">
        <v>-79193.31</v>
      </c>
    </row>
    <row r="1127" spans="1:4" x14ac:dyDescent="0.25">
      <c r="A1127" t="s">
        <v>869</v>
      </c>
      <c r="B1127" t="s">
        <v>870</v>
      </c>
      <c r="C1127" s="3">
        <v>197</v>
      </c>
      <c r="D1127" s="3">
        <v>-76621.350000000006</v>
      </c>
    </row>
    <row r="1128" spans="1:4" x14ac:dyDescent="0.25">
      <c r="A1128" t="s">
        <v>871</v>
      </c>
      <c r="B1128" t="s">
        <v>872</v>
      </c>
      <c r="C1128" s="3">
        <v>2</v>
      </c>
      <c r="D1128" s="3">
        <v>-176.34</v>
      </c>
    </row>
    <row r="1129" spans="1:4" x14ac:dyDescent="0.25">
      <c r="A1129" t="s">
        <v>873</v>
      </c>
      <c r="B1129" t="s">
        <v>874</v>
      </c>
      <c r="C1129" s="3">
        <v>14</v>
      </c>
      <c r="D1129" s="3">
        <v>-7287.6</v>
      </c>
    </row>
    <row r="1130" spans="1:4" x14ac:dyDescent="0.25">
      <c r="A1130" t="s">
        <v>875</v>
      </c>
      <c r="B1130" t="s">
        <v>876</v>
      </c>
      <c r="C1130" s="3">
        <v>4</v>
      </c>
      <c r="D1130" s="3">
        <v>-76.64</v>
      </c>
    </row>
    <row r="1131" spans="1:4" x14ac:dyDescent="0.25">
      <c r="A1131" t="s">
        <v>877</v>
      </c>
      <c r="B1131" t="s">
        <v>878</v>
      </c>
      <c r="C1131" s="3">
        <v>163</v>
      </c>
      <c r="D1131" s="3">
        <v>-44914.41</v>
      </c>
    </row>
    <row r="1132" spans="1:4" x14ac:dyDescent="0.25">
      <c r="A1132" t="s">
        <v>879</v>
      </c>
      <c r="B1132" t="s">
        <v>880</v>
      </c>
      <c r="C1132" s="3">
        <v>2</v>
      </c>
      <c r="D1132" s="3">
        <v>-129.93</v>
      </c>
    </row>
    <row r="1133" spans="1:4" x14ac:dyDescent="0.25">
      <c r="A1133" t="s">
        <v>881</v>
      </c>
      <c r="B1133" t="s">
        <v>882</v>
      </c>
      <c r="C1133" s="3">
        <v>6</v>
      </c>
      <c r="D1133" s="3">
        <v>-1496.97</v>
      </c>
    </row>
    <row r="1134" spans="1:4" x14ac:dyDescent="0.25">
      <c r="A1134" t="s">
        <v>883</v>
      </c>
      <c r="B1134" t="s">
        <v>884</v>
      </c>
      <c r="C1134" s="3">
        <v>6</v>
      </c>
      <c r="D1134" s="3">
        <v>-2529.73</v>
      </c>
    </row>
    <row r="1135" spans="1:4" x14ac:dyDescent="0.25">
      <c r="A1135" t="s">
        <v>713</v>
      </c>
      <c r="B1135" t="s">
        <v>714</v>
      </c>
      <c r="C1135" s="3">
        <v>2</v>
      </c>
      <c r="D1135" s="3">
        <v>-411.84</v>
      </c>
    </row>
    <row r="1136" spans="1:4" x14ac:dyDescent="0.25">
      <c r="A1136" t="s">
        <v>328</v>
      </c>
      <c r="B1136" t="s">
        <v>329</v>
      </c>
      <c r="C1136" s="3">
        <v>19</v>
      </c>
      <c r="D1136" s="3">
        <v>-103638.85</v>
      </c>
    </row>
    <row r="1137" spans="1:4" x14ac:dyDescent="0.25">
      <c r="A1137" t="s">
        <v>330</v>
      </c>
      <c r="B1137" t="s">
        <v>331</v>
      </c>
      <c r="C1137" s="3">
        <v>17</v>
      </c>
      <c r="D1137" s="3">
        <v>-64834.79</v>
      </c>
    </row>
    <row r="1138" spans="1:4" x14ac:dyDescent="0.25">
      <c r="A1138" t="s">
        <v>332</v>
      </c>
      <c r="B1138" t="s">
        <v>333</v>
      </c>
      <c r="C1138" s="3">
        <v>32</v>
      </c>
      <c r="D1138" s="3">
        <v>-13284.14</v>
      </c>
    </row>
    <row r="1139" spans="1:4" x14ac:dyDescent="0.25">
      <c r="A1139" t="s">
        <v>885</v>
      </c>
      <c r="B1139" t="s">
        <v>886</v>
      </c>
      <c r="C1139" s="3">
        <v>32</v>
      </c>
      <c r="D1139" s="3">
        <v>-13422.51</v>
      </c>
    </row>
    <row r="1140" spans="1:4" x14ac:dyDescent="0.25">
      <c r="A1140" t="s">
        <v>596</v>
      </c>
      <c r="B1140" t="s">
        <v>597</v>
      </c>
      <c r="C1140" s="3">
        <v>2</v>
      </c>
      <c r="D1140" s="3">
        <v>-2276.7399999999998</v>
      </c>
    </row>
    <row r="1141" spans="1:4" x14ac:dyDescent="0.25">
      <c r="A1141" t="s">
        <v>334</v>
      </c>
      <c r="B1141" t="s">
        <v>335</v>
      </c>
      <c r="C1141" s="3">
        <v>72704</v>
      </c>
      <c r="D1141" s="3">
        <v>-18958465.149999999</v>
      </c>
    </row>
    <row r="1142" spans="1:4" x14ac:dyDescent="0.25">
      <c r="A1142" t="s">
        <v>887</v>
      </c>
      <c r="B1142" t="s">
        <v>888</v>
      </c>
      <c r="C1142" s="3">
        <v>1</v>
      </c>
      <c r="D1142" s="3">
        <v>-73.69</v>
      </c>
    </row>
    <row r="1143" spans="1:4" x14ac:dyDescent="0.25">
      <c r="A1143" t="s">
        <v>336</v>
      </c>
      <c r="B1143" t="s">
        <v>337</v>
      </c>
      <c r="C1143" s="3">
        <v>176</v>
      </c>
      <c r="D1143" s="3">
        <v>-27573.01</v>
      </c>
    </row>
    <row r="1144" spans="1:4" x14ac:dyDescent="0.25">
      <c r="A1144" t="s">
        <v>338</v>
      </c>
      <c r="B1144" t="s">
        <v>339</v>
      </c>
      <c r="C1144" s="3">
        <v>268</v>
      </c>
      <c r="D1144" s="3">
        <v>-35337.370000000003</v>
      </c>
    </row>
    <row r="1145" spans="1:4" x14ac:dyDescent="0.25">
      <c r="A1145" t="s">
        <v>598</v>
      </c>
      <c r="B1145" t="s">
        <v>599</v>
      </c>
      <c r="C1145" s="3">
        <v>54</v>
      </c>
      <c r="D1145" s="3">
        <v>-1590.19</v>
      </c>
    </row>
    <row r="1146" spans="1:4" x14ac:dyDescent="0.25">
      <c r="A1146" t="s">
        <v>340</v>
      </c>
      <c r="B1146" t="s">
        <v>341</v>
      </c>
      <c r="C1146" s="3">
        <v>119</v>
      </c>
      <c r="D1146" s="3">
        <v>-84237.3</v>
      </c>
    </row>
    <row r="1147" spans="1:4" x14ac:dyDescent="0.25">
      <c r="A1147" t="s">
        <v>715</v>
      </c>
      <c r="B1147" t="s">
        <v>716</v>
      </c>
      <c r="C1147" s="3">
        <v>1</v>
      </c>
      <c r="D1147" s="3">
        <v>-130.76</v>
      </c>
    </row>
    <row r="1148" spans="1:4" x14ac:dyDescent="0.25">
      <c r="A1148" t="s">
        <v>600</v>
      </c>
      <c r="B1148" t="s">
        <v>601</v>
      </c>
      <c r="C1148" s="3">
        <v>39</v>
      </c>
      <c r="D1148" s="3">
        <v>-325.27</v>
      </c>
    </row>
    <row r="1149" spans="1:4" x14ac:dyDescent="0.25">
      <c r="A1149" t="s">
        <v>602</v>
      </c>
      <c r="B1149" t="s">
        <v>603</v>
      </c>
      <c r="C1149" s="3">
        <v>6</v>
      </c>
      <c r="D1149" s="3">
        <v>-487.8</v>
      </c>
    </row>
    <row r="1150" spans="1:4" x14ac:dyDescent="0.25">
      <c r="A1150" t="s">
        <v>342</v>
      </c>
      <c r="B1150" t="s">
        <v>343</v>
      </c>
      <c r="C1150" s="3">
        <v>118941</v>
      </c>
      <c r="D1150" s="3">
        <v>-186971038.13</v>
      </c>
    </row>
    <row r="1151" spans="1:4" x14ac:dyDescent="0.25">
      <c r="A1151" t="s">
        <v>344</v>
      </c>
      <c r="B1151" t="s">
        <v>345</v>
      </c>
      <c r="C1151" s="3">
        <v>150</v>
      </c>
      <c r="D1151" s="3">
        <v>-428832.94</v>
      </c>
    </row>
    <row r="1152" spans="1:4" x14ac:dyDescent="0.25">
      <c r="A1152" t="s">
        <v>346</v>
      </c>
      <c r="B1152" t="s">
        <v>347</v>
      </c>
      <c r="C1152" s="3">
        <v>798</v>
      </c>
      <c r="D1152" s="3">
        <v>-559497.82999999996</v>
      </c>
    </row>
    <row r="1153" spans="1:4" x14ac:dyDescent="0.25">
      <c r="A1153" t="s">
        <v>348</v>
      </c>
      <c r="B1153" t="s">
        <v>349</v>
      </c>
      <c r="C1153" s="3">
        <v>254</v>
      </c>
      <c r="D1153" s="3">
        <v>-322520.08</v>
      </c>
    </row>
    <row r="1154" spans="1:4" x14ac:dyDescent="0.25">
      <c r="A1154" t="s">
        <v>889</v>
      </c>
      <c r="B1154" t="s">
        <v>890</v>
      </c>
      <c r="C1154" s="3">
        <v>14</v>
      </c>
      <c r="D1154" s="3">
        <v>-333.79</v>
      </c>
    </row>
    <row r="1155" spans="1:4" x14ac:dyDescent="0.25">
      <c r="A1155" t="s">
        <v>350</v>
      </c>
      <c r="B1155" t="s">
        <v>351</v>
      </c>
      <c r="C1155" s="3">
        <v>68</v>
      </c>
      <c r="D1155" s="3">
        <v>-94234.7</v>
      </c>
    </row>
    <row r="1156" spans="1:4" x14ac:dyDescent="0.25">
      <c r="A1156" t="s">
        <v>891</v>
      </c>
      <c r="B1156" t="s">
        <v>892</v>
      </c>
      <c r="C1156" s="3">
        <v>1</v>
      </c>
      <c r="D1156" s="3">
        <v>-11.02</v>
      </c>
    </row>
    <row r="1157" spans="1:4" x14ac:dyDescent="0.25">
      <c r="A1157" t="s">
        <v>893</v>
      </c>
      <c r="B1157" t="s">
        <v>894</v>
      </c>
      <c r="C1157" s="3">
        <v>3</v>
      </c>
      <c r="D1157" s="3">
        <v>-214.76</v>
      </c>
    </row>
    <row r="1158" spans="1:4" x14ac:dyDescent="0.25">
      <c r="A1158" t="s">
        <v>895</v>
      </c>
      <c r="B1158" t="s">
        <v>896</v>
      </c>
      <c r="C1158" s="3">
        <v>5</v>
      </c>
      <c r="D1158" s="3">
        <v>-110.75</v>
      </c>
    </row>
    <row r="1159" spans="1:4" x14ac:dyDescent="0.25">
      <c r="A1159" t="s">
        <v>352</v>
      </c>
      <c r="B1159" t="s">
        <v>353</v>
      </c>
      <c r="C1159" s="3">
        <v>7</v>
      </c>
      <c r="D1159" s="3">
        <v>-11274.04</v>
      </c>
    </row>
    <row r="1160" spans="1:4" x14ac:dyDescent="0.25">
      <c r="A1160" t="s">
        <v>897</v>
      </c>
      <c r="B1160" t="s">
        <v>898</v>
      </c>
      <c r="C1160" s="3">
        <v>2</v>
      </c>
      <c r="D1160" s="3">
        <v>-2911.25</v>
      </c>
    </row>
    <row r="1161" spans="1:4" x14ac:dyDescent="0.25">
      <c r="A1161" t="s">
        <v>354</v>
      </c>
      <c r="B1161" t="s">
        <v>355</v>
      </c>
      <c r="C1161" s="3">
        <v>3</v>
      </c>
      <c r="D1161" s="3">
        <v>-7683.38</v>
      </c>
    </row>
    <row r="1162" spans="1:4" x14ac:dyDescent="0.25">
      <c r="A1162" t="s">
        <v>356</v>
      </c>
      <c r="B1162" t="s">
        <v>357</v>
      </c>
      <c r="C1162" s="3">
        <v>5565</v>
      </c>
      <c r="D1162" s="3">
        <v>-1511135.91</v>
      </c>
    </row>
    <row r="1163" spans="1:4" x14ac:dyDescent="0.25">
      <c r="A1163" t="s">
        <v>358</v>
      </c>
      <c r="B1163" t="s">
        <v>359</v>
      </c>
      <c r="C1163" s="3">
        <v>1564</v>
      </c>
      <c r="D1163" s="3">
        <v>-1330431.1599999999</v>
      </c>
    </row>
    <row r="1164" spans="1:4" x14ac:dyDescent="0.25">
      <c r="A1164" t="s">
        <v>363</v>
      </c>
      <c r="B1164" t="s">
        <v>364</v>
      </c>
      <c r="C1164" s="3">
        <v>4520</v>
      </c>
      <c r="D1164" s="3">
        <v>-608113.5</v>
      </c>
    </row>
    <row r="1165" spans="1:4" x14ac:dyDescent="0.25">
      <c r="A1165" t="s">
        <v>365</v>
      </c>
      <c r="B1165" t="s">
        <v>366</v>
      </c>
      <c r="C1165" s="3">
        <v>4827</v>
      </c>
      <c r="D1165" s="3">
        <v>-1385512.4</v>
      </c>
    </row>
    <row r="1166" spans="1:4" x14ac:dyDescent="0.25">
      <c r="A1166" t="s">
        <v>367</v>
      </c>
      <c r="B1166" t="s">
        <v>368</v>
      </c>
      <c r="C1166" s="3">
        <v>179</v>
      </c>
      <c r="D1166" s="3">
        <v>-95771.7</v>
      </c>
    </row>
    <row r="1167" spans="1:4" x14ac:dyDescent="0.25">
      <c r="A1167" t="s">
        <v>369</v>
      </c>
      <c r="B1167" t="s">
        <v>370</v>
      </c>
      <c r="C1167" s="3">
        <v>698</v>
      </c>
      <c r="D1167" s="3">
        <v>-423750.96</v>
      </c>
    </row>
    <row r="1168" spans="1:4" x14ac:dyDescent="0.25">
      <c r="A1168" t="s">
        <v>371</v>
      </c>
      <c r="B1168" t="s">
        <v>372</v>
      </c>
      <c r="C1168" s="3">
        <v>1</v>
      </c>
      <c r="D1168" s="3">
        <v>0</v>
      </c>
    </row>
    <row r="1169" spans="1:4" x14ac:dyDescent="0.25">
      <c r="A1169" t="s">
        <v>373</v>
      </c>
      <c r="B1169" t="s">
        <v>374</v>
      </c>
      <c r="C1169" s="3">
        <v>192</v>
      </c>
      <c r="D1169" s="3">
        <v>-309626.5</v>
      </c>
    </row>
    <row r="1170" spans="1:4" x14ac:dyDescent="0.25">
      <c r="A1170" t="s">
        <v>375</v>
      </c>
      <c r="B1170" t="s">
        <v>376</v>
      </c>
      <c r="C1170" s="3">
        <v>3060</v>
      </c>
      <c r="D1170" s="3">
        <v>-920098.19</v>
      </c>
    </row>
    <row r="1171" spans="1:4" x14ac:dyDescent="0.25">
      <c r="A1171" t="s">
        <v>377</v>
      </c>
      <c r="B1171" t="s">
        <v>378</v>
      </c>
      <c r="C1171" s="3">
        <v>116</v>
      </c>
      <c r="D1171" s="3">
        <v>-45991.39</v>
      </c>
    </row>
    <row r="1172" spans="1:4" x14ac:dyDescent="0.25">
      <c r="A1172" t="s">
        <v>379</v>
      </c>
      <c r="B1172" t="s">
        <v>380</v>
      </c>
      <c r="C1172" s="3">
        <v>47</v>
      </c>
      <c r="D1172" s="3">
        <v>-93742.81</v>
      </c>
    </row>
    <row r="1173" spans="1:4" x14ac:dyDescent="0.25">
      <c r="A1173" t="s">
        <v>604</v>
      </c>
      <c r="B1173" t="s">
        <v>605</v>
      </c>
      <c r="C1173" s="3">
        <v>1</v>
      </c>
      <c r="D1173" s="3">
        <v>-374.65</v>
      </c>
    </row>
    <row r="1174" spans="1:4" x14ac:dyDescent="0.25">
      <c r="A1174" t="s">
        <v>381</v>
      </c>
      <c r="B1174" t="s">
        <v>382</v>
      </c>
      <c r="C1174" s="3">
        <v>162</v>
      </c>
      <c r="D1174" s="3">
        <v>-35393.71</v>
      </c>
    </row>
    <row r="1175" spans="1:4" x14ac:dyDescent="0.25">
      <c r="A1175" t="s">
        <v>899</v>
      </c>
      <c r="B1175" t="s">
        <v>900</v>
      </c>
      <c r="C1175" s="3">
        <v>1</v>
      </c>
      <c r="D1175" s="3">
        <v>-1071.8599999999999</v>
      </c>
    </row>
    <row r="1176" spans="1:4" x14ac:dyDescent="0.25">
      <c r="A1176" t="s">
        <v>901</v>
      </c>
      <c r="B1176" t="s">
        <v>902</v>
      </c>
      <c r="C1176" s="3">
        <v>1</v>
      </c>
      <c r="D1176" s="3">
        <v>-2395.37</v>
      </c>
    </row>
    <row r="1177" spans="1:4" x14ac:dyDescent="0.25">
      <c r="A1177" t="s">
        <v>903</v>
      </c>
      <c r="B1177" t="s">
        <v>904</v>
      </c>
      <c r="C1177" s="3">
        <v>4</v>
      </c>
      <c r="D1177" s="3">
        <v>-33.520000000000003</v>
      </c>
    </row>
    <row r="1178" spans="1:4" x14ac:dyDescent="0.25">
      <c r="A1178" t="s">
        <v>383</v>
      </c>
      <c r="B1178" t="s">
        <v>384</v>
      </c>
      <c r="C1178" s="3">
        <v>23</v>
      </c>
      <c r="D1178" s="3">
        <v>-115054.89</v>
      </c>
    </row>
    <row r="1179" spans="1:4" x14ac:dyDescent="0.25">
      <c r="A1179" t="s">
        <v>385</v>
      </c>
      <c r="B1179" t="s">
        <v>386</v>
      </c>
      <c r="C1179" s="3">
        <v>10739</v>
      </c>
      <c r="D1179" s="3">
        <v>-23591288.41</v>
      </c>
    </row>
    <row r="1180" spans="1:4" x14ac:dyDescent="0.25">
      <c r="A1180" t="s">
        <v>387</v>
      </c>
      <c r="B1180" t="s">
        <v>386</v>
      </c>
      <c r="C1180" s="3">
        <v>66</v>
      </c>
      <c r="D1180" s="3">
        <v>-29115.31</v>
      </c>
    </row>
    <row r="1181" spans="1:4" x14ac:dyDescent="0.25">
      <c r="A1181" t="s">
        <v>905</v>
      </c>
      <c r="B1181" t="s">
        <v>906</v>
      </c>
      <c r="C1181" s="3">
        <v>1</v>
      </c>
      <c r="D1181" s="3">
        <v>-264.10000000000002</v>
      </c>
    </row>
    <row r="1182" spans="1:4" x14ac:dyDescent="0.25">
      <c r="A1182" t="s">
        <v>396</v>
      </c>
      <c r="B1182" t="s">
        <v>397</v>
      </c>
      <c r="C1182" s="3">
        <v>35</v>
      </c>
      <c r="D1182" s="3">
        <v>-4753.07</v>
      </c>
    </row>
    <row r="1183" spans="1:4" x14ac:dyDescent="0.25">
      <c r="A1183" t="s">
        <v>398</v>
      </c>
      <c r="B1183" t="s">
        <v>399</v>
      </c>
      <c r="C1183" s="3">
        <v>60</v>
      </c>
      <c r="D1183" s="3">
        <v>-15316.39</v>
      </c>
    </row>
    <row r="1184" spans="1:4" x14ac:dyDescent="0.25">
      <c r="A1184" t="s">
        <v>907</v>
      </c>
      <c r="B1184" t="s">
        <v>908</v>
      </c>
      <c r="C1184" s="3">
        <v>10</v>
      </c>
      <c r="D1184" s="3">
        <v>-1085.3599999999999</v>
      </c>
    </row>
    <row r="1185" spans="1:4" x14ac:dyDescent="0.25">
      <c r="A1185" t="s">
        <v>400</v>
      </c>
      <c r="B1185" t="s">
        <v>401</v>
      </c>
      <c r="C1185" s="3">
        <v>2</v>
      </c>
      <c r="D1185" s="3">
        <v>0</v>
      </c>
    </row>
    <row r="1186" spans="1:4" x14ac:dyDescent="0.25">
      <c r="A1186" t="s">
        <v>909</v>
      </c>
      <c r="B1186" t="s">
        <v>407</v>
      </c>
      <c r="C1186" s="3">
        <v>1</v>
      </c>
      <c r="D1186" s="3">
        <v>-16.66</v>
      </c>
    </row>
    <row r="1187" spans="1:4" x14ac:dyDescent="0.25">
      <c r="A1187" t="s">
        <v>406</v>
      </c>
      <c r="B1187" t="s">
        <v>407</v>
      </c>
      <c r="C1187" s="3">
        <v>714</v>
      </c>
      <c r="D1187" s="3">
        <v>-2116613.98</v>
      </c>
    </row>
    <row r="1188" spans="1:4" x14ac:dyDescent="0.25">
      <c r="A1188" t="s">
        <v>408</v>
      </c>
      <c r="B1188" t="s">
        <v>407</v>
      </c>
      <c r="C1188" s="3">
        <v>4</v>
      </c>
      <c r="D1188" s="3">
        <v>-2842.62</v>
      </c>
    </row>
    <row r="1189" spans="1:4" x14ac:dyDescent="0.25">
      <c r="A1189" t="s">
        <v>910</v>
      </c>
      <c r="B1189" t="s">
        <v>911</v>
      </c>
      <c r="C1189" s="3">
        <v>5</v>
      </c>
      <c r="D1189" s="3">
        <v>-3727.77</v>
      </c>
    </row>
    <row r="1190" spans="1:4" x14ac:dyDescent="0.25">
      <c r="A1190" t="s">
        <v>912</v>
      </c>
      <c r="B1190" t="s">
        <v>913</v>
      </c>
      <c r="C1190" s="3">
        <v>6</v>
      </c>
      <c r="D1190" s="3">
        <v>-1483.48</v>
      </c>
    </row>
    <row r="1191" spans="1:4" x14ac:dyDescent="0.25">
      <c r="A1191" t="s">
        <v>914</v>
      </c>
      <c r="B1191" t="s">
        <v>915</v>
      </c>
      <c r="C1191" s="3">
        <v>2</v>
      </c>
      <c r="D1191" s="3">
        <v>-77.739999999999995</v>
      </c>
    </row>
    <row r="1192" spans="1:4" x14ac:dyDescent="0.25">
      <c r="A1192" t="s">
        <v>413</v>
      </c>
      <c r="B1192" t="s">
        <v>414</v>
      </c>
      <c r="C1192" s="3">
        <v>23</v>
      </c>
      <c r="D1192" s="3">
        <v>-20330.810000000001</v>
      </c>
    </row>
    <row r="1193" spans="1:4" x14ac:dyDescent="0.25">
      <c r="A1193" t="s">
        <v>916</v>
      </c>
      <c r="B1193" t="s">
        <v>917</v>
      </c>
      <c r="C1193" s="3">
        <v>24</v>
      </c>
      <c r="D1193" s="3">
        <v>-1432.69</v>
      </c>
    </row>
    <row r="1194" spans="1:4" x14ac:dyDescent="0.25">
      <c r="A1194" t="s">
        <v>918</v>
      </c>
      <c r="B1194" t="s">
        <v>919</v>
      </c>
      <c r="C1194" s="3">
        <v>15</v>
      </c>
      <c r="D1194" s="3">
        <v>-1944.11</v>
      </c>
    </row>
    <row r="1195" spans="1:4" x14ac:dyDescent="0.25">
      <c r="A1195" t="s">
        <v>920</v>
      </c>
      <c r="B1195" t="s">
        <v>921</v>
      </c>
      <c r="C1195" s="3">
        <v>332</v>
      </c>
      <c r="D1195" s="3">
        <v>-28102.240000000002</v>
      </c>
    </row>
    <row r="1196" spans="1:4" x14ac:dyDescent="0.25">
      <c r="A1196" t="s">
        <v>922</v>
      </c>
      <c r="B1196" t="s">
        <v>923</v>
      </c>
      <c r="C1196" s="3">
        <v>1321</v>
      </c>
      <c r="D1196" s="3">
        <v>-142955.34</v>
      </c>
    </row>
    <row r="1197" spans="1:4" x14ac:dyDescent="0.25">
      <c r="A1197" t="s">
        <v>717</v>
      </c>
      <c r="B1197" t="s">
        <v>718</v>
      </c>
      <c r="C1197" s="3">
        <v>1</v>
      </c>
      <c r="D1197" s="3">
        <v>-2410.2600000000002</v>
      </c>
    </row>
    <row r="1198" spans="1:4" x14ac:dyDescent="0.25">
      <c r="A1198" t="s">
        <v>417</v>
      </c>
      <c r="B1198" t="s">
        <v>418</v>
      </c>
      <c r="C1198" s="3">
        <v>1</v>
      </c>
      <c r="D1198" s="3">
        <v>-65.94</v>
      </c>
    </row>
    <row r="1199" spans="1:4" x14ac:dyDescent="0.25">
      <c r="A1199" t="s">
        <v>421</v>
      </c>
      <c r="B1199" t="s">
        <v>422</v>
      </c>
      <c r="C1199" s="3">
        <v>8</v>
      </c>
      <c r="D1199" s="3">
        <v>-2008.79</v>
      </c>
    </row>
    <row r="1200" spans="1:4" x14ac:dyDescent="0.25">
      <c r="A1200" t="s">
        <v>612</v>
      </c>
      <c r="B1200" t="s">
        <v>613</v>
      </c>
      <c r="C1200" s="3">
        <v>4</v>
      </c>
      <c r="D1200" s="3">
        <v>-6914.47</v>
      </c>
    </row>
    <row r="1201" spans="1:4" x14ac:dyDescent="0.25">
      <c r="A1201" t="s">
        <v>924</v>
      </c>
      <c r="B1201" t="s">
        <v>925</v>
      </c>
      <c r="C1201" s="3">
        <v>4</v>
      </c>
      <c r="D1201" s="3">
        <v>-8249.43</v>
      </c>
    </row>
    <row r="1202" spans="1:4" x14ac:dyDescent="0.25">
      <c r="A1202" t="s">
        <v>719</v>
      </c>
      <c r="B1202" t="s">
        <v>720</v>
      </c>
      <c r="C1202" s="3">
        <v>76</v>
      </c>
      <c r="D1202" s="3">
        <v>-10976.89</v>
      </c>
    </row>
    <row r="1203" spans="1:4" x14ac:dyDescent="0.25">
      <c r="A1203" t="s">
        <v>926</v>
      </c>
      <c r="B1203" t="s">
        <v>927</v>
      </c>
      <c r="C1203" s="3">
        <v>4</v>
      </c>
      <c r="D1203" s="3">
        <v>-40.619999999999997</v>
      </c>
    </row>
    <row r="1204" spans="1:4" x14ac:dyDescent="0.25">
      <c r="A1204" t="s">
        <v>984</v>
      </c>
      <c r="B1204" t="s">
        <v>985</v>
      </c>
      <c r="C1204" s="3">
        <v>5</v>
      </c>
      <c r="D1204" s="3">
        <v>0</v>
      </c>
    </row>
    <row r="1205" spans="1:4" x14ac:dyDescent="0.25">
      <c r="A1205" t="s">
        <v>928</v>
      </c>
      <c r="B1205" t="s">
        <v>929</v>
      </c>
      <c r="C1205" s="3">
        <v>48</v>
      </c>
      <c r="D1205" s="3">
        <v>-24403.35</v>
      </c>
    </row>
    <row r="1206" spans="1:4" x14ac:dyDescent="0.25">
      <c r="A1206" t="s">
        <v>930</v>
      </c>
      <c r="B1206" t="s">
        <v>931</v>
      </c>
      <c r="C1206" s="3">
        <v>8</v>
      </c>
      <c r="D1206" s="3">
        <v>-32793.42</v>
      </c>
    </row>
    <row r="1207" spans="1:4" x14ac:dyDescent="0.25">
      <c r="A1207" t="s">
        <v>932</v>
      </c>
      <c r="B1207" t="s">
        <v>933</v>
      </c>
      <c r="C1207" s="3">
        <v>81</v>
      </c>
      <c r="D1207" s="3">
        <v>-46533.2</v>
      </c>
    </row>
    <row r="1208" spans="1:4" x14ac:dyDescent="0.25">
      <c r="A1208" t="s">
        <v>425</v>
      </c>
      <c r="B1208" t="s">
        <v>426</v>
      </c>
      <c r="C1208" s="3">
        <v>7355</v>
      </c>
      <c r="D1208" s="3">
        <v>-1529575.1</v>
      </c>
    </row>
    <row r="1209" spans="1:4" x14ac:dyDescent="0.25">
      <c r="A1209" t="s">
        <v>427</v>
      </c>
      <c r="B1209" t="s">
        <v>428</v>
      </c>
      <c r="C1209" s="3">
        <v>9732</v>
      </c>
      <c r="D1209" s="3">
        <v>-1303346.02</v>
      </c>
    </row>
    <row r="1210" spans="1:4" x14ac:dyDescent="0.25">
      <c r="A1210" t="s">
        <v>429</v>
      </c>
      <c r="B1210" t="s">
        <v>430</v>
      </c>
      <c r="C1210" s="3">
        <v>640</v>
      </c>
      <c r="D1210" s="3">
        <v>-161658.76</v>
      </c>
    </row>
    <row r="1211" spans="1:4" x14ac:dyDescent="0.25">
      <c r="A1211" t="s">
        <v>431</v>
      </c>
      <c r="B1211" t="s">
        <v>432</v>
      </c>
      <c r="C1211" s="3">
        <v>1334</v>
      </c>
      <c r="D1211" s="3">
        <v>-347424.9</v>
      </c>
    </row>
    <row r="1212" spans="1:4" x14ac:dyDescent="0.25">
      <c r="A1212" t="s">
        <v>433</v>
      </c>
      <c r="B1212" t="s">
        <v>434</v>
      </c>
      <c r="C1212" s="3">
        <v>79534</v>
      </c>
      <c r="D1212" s="3">
        <v>-8999184.5</v>
      </c>
    </row>
    <row r="1213" spans="1:4" x14ac:dyDescent="0.25">
      <c r="A1213" t="s">
        <v>435</v>
      </c>
      <c r="B1213" t="s">
        <v>436</v>
      </c>
      <c r="C1213" s="3">
        <v>10390</v>
      </c>
      <c r="D1213" s="3">
        <v>-1561275.96</v>
      </c>
    </row>
    <row r="1214" spans="1:4" x14ac:dyDescent="0.25">
      <c r="A1214" t="s">
        <v>437</v>
      </c>
      <c r="B1214" t="s">
        <v>438</v>
      </c>
      <c r="C1214" s="3">
        <v>18505</v>
      </c>
      <c r="D1214" s="3">
        <v>-2928769.12</v>
      </c>
    </row>
    <row r="1215" spans="1:4" x14ac:dyDescent="0.25">
      <c r="A1215" t="s">
        <v>934</v>
      </c>
      <c r="B1215" t="s">
        <v>935</v>
      </c>
      <c r="C1215" s="3">
        <v>10</v>
      </c>
      <c r="D1215" s="3">
        <v>-545</v>
      </c>
    </row>
    <row r="1216" spans="1:4" x14ac:dyDescent="0.25">
      <c r="A1216" t="s">
        <v>936</v>
      </c>
      <c r="B1216" t="s">
        <v>937</v>
      </c>
      <c r="C1216" s="3">
        <v>25</v>
      </c>
      <c r="D1216" s="3">
        <v>-1023</v>
      </c>
    </row>
    <row r="1217" spans="1:4" x14ac:dyDescent="0.25">
      <c r="A1217" t="s">
        <v>938</v>
      </c>
      <c r="B1217" t="s">
        <v>939</v>
      </c>
      <c r="C1217" s="3">
        <v>4</v>
      </c>
      <c r="D1217" s="3">
        <v>-155</v>
      </c>
    </row>
    <row r="1218" spans="1:4" x14ac:dyDescent="0.25">
      <c r="A1218" t="s">
        <v>940</v>
      </c>
      <c r="B1218" t="s">
        <v>941</v>
      </c>
      <c r="C1218" s="3">
        <v>35</v>
      </c>
      <c r="D1218" s="3">
        <v>-1135</v>
      </c>
    </row>
    <row r="1219" spans="1:4" x14ac:dyDescent="0.25">
      <c r="A1219" t="s">
        <v>942</v>
      </c>
      <c r="B1219" t="s">
        <v>943</v>
      </c>
      <c r="C1219" s="3">
        <v>55</v>
      </c>
      <c r="D1219" s="3">
        <v>-1855</v>
      </c>
    </row>
    <row r="1220" spans="1:4" x14ac:dyDescent="0.25">
      <c r="A1220" t="s">
        <v>439</v>
      </c>
      <c r="B1220" t="s">
        <v>440</v>
      </c>
      <c r="C1220" s="3">
        <v>262</v>
      </c>
      <c r="D1220" s="3">
        <v>-46346.38</v>
      </c>
    </row>
    <row r="1221" spans="1:4" x14ac:dyDescent="0.25">
      <c r="A1221" t="s">
        <v>944</v>
      </c>
      <c r="B1221" t="s">
        <v>945</v>
      </c>
      <c r="C1221" s="3">
        <v>127</v>
      </c>
      <c r="D1221" s="3">
        <v>-26196.79</v>
      </c>
    </row>
    <row r="1222" spans="1:4" x14ac:dyDescent="0.25">
      <c r="A1222" t="s">
        <v>441</v>
      </c>
      <c r="B1222" t="s">
        <v>442</v>
      </c>
      <c r="C1222" s="3">
        <v>293</v>
      </c>
      <c r="D1222" s="3">
        <v>-132407.60999999999</v>
      </c>
    </row>
    <row r="1223" spans="1:4" x14ac:dyDescent="0.25">
      <c r="A1223" t="s">
        <v>443</v>
      </c>
      <c r="B1223" t="s">
        <v>444</v>
      </c>
      <c r="C1223" s="3">
        <v>33</v>
      </c>
      <c r="D1223" s="3">
        <v>-12190.51</v>
      </c>
    </row>
    <row r="1224" spans="1:4" x14ac:dyDescent="0.25">
      <c r="A1224" t="s">
        <v>445</v>
      </c>
      <c r="B1224" t="s">
        <v>446</v>
      </c>
      <c r="C1224" s="3">
        <v>1658</v>
      </c>
      <c r="D1224" s="3">
        <v>-1073615.76</v>
      </c>
    </row>
    <row r="1225" spans="1:4" x14ac:dyDescent="0.25">
      <c r="A1225" t="s">
        <v>447</v>
      </c>
      <c r="B1225" t="s">
        <v>448</v>
      </c>
      <c r="C1225" s="3">
        <v>29</v>
      </c>
      <c r="D1225" s="3">
        <v>-7958.63</v>
      </c>
    </row>
    <row r="1226" spans="1:4" x14ac:dyDescent="0.25">
      <c r="A1226" t="s">
        <v>449</v>
      </c>
      <c r="B1226" t="s">
        <v>450</v>
      </c>
      <c r="C1226" s="3">
        <v>53</v>
      </c>
      <c r="D1226" s="3">
        <v>-11718.9</v>
      </c>
    </row>
    <row r="1227" spans="1:4" x14ac:dyDescent="0.25">
      <c r="A1227" t="s">
        <v>451</v>
      </c>
      <c r="B1227" t="s">
        <v>452</v>
      </c>
      <c r="C1227" s="3">
        <v>822</v>
      </c>
      <c r="D1227" s="3">
        <v>-228338.41</v>
      </c>
    </row>
    <row r="1228" spans="1:4" x14ac:dyDescent="0.25">
      <c r="A1228" t="s">
        <v>455</v>
      </c>
      <c r="B1228" t="s">
        <v>456</v>
      </c>
      <c r="C1228" s="3">
        <v>1051</v>
      </c>
      <c r="D1228" s="3">
        <v>-1283813.96</v>
      </c>
    </row>
    <row r="1229" spans="1:4" x14ac:dyDescent="0.25">
      <c r="A1229" t="s">
        <v>620</v>
      </c>
      <c r="B1229" t="s">
        <v>456</v>
      </c>
      <c r="C1229" s="3">
        <v>8</v>
      </c>
      <c r="D1229" s="3">
        <v>-4651.54</v>
      </c>
    </row>
    <row r="1230" spans="1:4" x14ac:dyDescent="0.25">
      <c r="A1230" t="s">
        <v>457</v>
      </c>
      <c r="B1230" t="s">
        <v>458</v>
      </c>
      <c r="C1230" s="3">
        <v>169</v>
      </c>
      <c r="D1230" s="3">
        <v>-56829.67</v>
      </c>
    </row>
    <row r="1231" spans="1:4" x14ac:dyDescent="0.25">
      <c r="A1231" t="s">
        <v>459</v>
      </c>
      <c r="B1231" t="s">
        <v>458</v>
      </c>
      <c r="C1231" s="3">
        <v>9</v>
      </c>
      <c r="D1231" s="3">
        <v>-4256.32</v>
      </c>
    </row>
    <row r="1232" spans="1:4" x14ac:dyDescent="0.25">
      <c r="A1232" t="s">
        <v>723</v>
      </c>
      <c r="B1232" t="s">
        <v>724</v>
      </c>
      <c r="C1232" s="3">
        <v>5</v>
      </c>
      <c r="D1232" s="3">
        <v>-3756</v>
      </c>
    </row>
    <row r="1233" spans="1:4" x14ac:dyDescent="0.25">
      <c r="A1233" t="s">
        <v>621</v>
      </c>
      <c r="B1233" t="s">
        <v>622</v>
      </c>
      <c r="C1233" s="3">
        <v>4</v>
      </c>
      <c r="D1233" s="3">
        <v>-1439.44</v>
      </c>
    </row>
    <row r="1234" spans="1:4" x14ac:dyDescent="0.25">
      <c r="A1234" t="s">
        <v>460</v>
      </c>
      <c r="B1234" t="s">
        <v>461</v>
      </c>
      <c r="C1234" s="3">
        <v>3</v>
      </c>
      <c r="D1234" s="3">
        <v>-314.36</v>
      </c>
    </row>
    <row r="1235" spans="1:4" x14ac:dyDescent="0.25">
      <c r="A1235" t="s">
        <v>946</v>
      </c>
      <c r="B1235" t="s">
        <v>947</v>
      </c>
      <c r="C1235" s="3">
        <v>3</v>
      </c>
      <c r="D1235" s="3">
        <v>0</v>
      </c>
    </row>
    <row r="1236" spans="1:4" x14ac:dyDescent="0.25">
      <c r="A1236" t="s">
        <v>462</v>
      </c>
      <c r="B1236" t="s">
        <v>463</v>
      </c>
      <c r="C1236" s="3">
        <v>18</v>
      </c>
      <c r="D1236" s="3">
        <v>-6426.76</v>
      </c>
    </row>
    <row r="1237" spans="1:4" x14ac:dyDescent="0.25">
      <c r="A1237" t="s">
        <v>464</v>
      </c>
      <c r="B1237" t="s">
        <v>465</v>
      </c>
      <c r="C1237" s="3">
        <v>394</v>
      </c>
      <c r="D1237" s="3">
        <v>-638979.29</v>
      </c>
    </row>
    <row r="1238" spans="1:4" x14ac:dyDescent="0.25">
      <c r="A1238" t="s">
        <v>466</v>
      </c>
      <c r="B1238" t="s">
        <v>467</v>
      </c>
      <c r="C1238" s="3">
        <v>1370</v>
      </c>
      <c r="D1238" s="3">
        <v>-1290277.3500000001</v>
      </c>
    </row>
    <row r="1239" spans="1:4" x14ac:dyDescent="0.25">
      <c r="A1239" t="s">
        <v>468</v>
      </c>
      <c r="B1239" t="s">
        <v>469</v>
      </c>
      <c r="C1239" s="3">
        <v>173</v>
      </c>
      <c r="D1239" s="3">
        <v>-94630.69</v>
      </c>
    </row>
    <row r="1240" spans="1:4" x14ac:dyDescent="0.25">
      <c r="A1240" t="s">
        <v>470</v>
      </c>
      <c r="B1240" t="s">
        <v>471</v>
      </c>
      <c r="C1240" s="3">
        <v>1500</v>
      </c>
      <c r="D1240" s="3">
        <v>-325161.3</v>
      </c>
    </row>
    <row r="1241" spans="1:4" x14ac:dyDescent="0.25">
      <c r="A1241" t="s">
        <v>472</v>
      </c>
      <c r="B1241" t="s">
        <v>473</v>
      </c>
      <c r="C1241" s="3">
        <v>13351</v>
      </c>
      <c r="D1241" s="3">
        <v>-11396045.890000001</v>
      </c>
    </row>
    <row r="1242" spans="1:4" x14ac:dyDescent="0.25">
      <c r="A1242" t="s">
        <v>474</v>
      </c>
      <c r="B1242" t="s">
        <v>475</v>
      </c>
      <c r="C1242" s="3">
        <v>751</v>
      </c>
      <c r="D1242" s="3">
        <v>-555766.31999999995</v>
      </c>
    </row>
    <row r="1243" spans="1:4" x14ac:dyDescent="0.25">
      <c r="A1243" t="s">
        <v>476</v>
      </c>
      <c r="B1243" t="s">
        <v>477</v>
      </c>
      <c r="C1243" s="3">
        <v>20929</v>
      </c>
      <c r="D1243" s="3">
        <v>-16962621.149999999</v>
      </c>
    </row>
    <row r="1244" spans="1:4" x14ac:dyDescent="0.25">
      <c r="A1244" t="s">
        <v>478</v>
      </c>
      <c r="B1244" t="s">
        <v>479</v>
      </c>
      <c r="C1244" s="3">
        <v>69</v>
      </c>
      <c r="D1244" s="3">
        <v>-31495.599999999999</v>
      </c>
    </row>
    <row r="1245" spans="1:4" x14ac:dyDescent="0.25">
      <c r="A1245" t="s">
        <v>948</v>
      </c>
      <c r="B1245" t="s">
        <v>949</v>
      </c>
      <c r="C1245" s="3">
        <v>1</v>
      </c>
      <c r="D1245" s="3">
        <v>-17.5</v>
      </c>
    </row>
    <row r="1246" spans="1:4" x14ac:dyDescent="0.25">
      <c r="A1246" t="s">
        <v>480</v>
      </c>
      <c r="B1246" t="s">
        <v>481</v>
      </c>
      <c r="C1246" s="3">
        <v>193</v>
      </c>
      <c r="D1246" s="3">
        <v>-268591.59000000003</v>
      </c>
    </row>
    <row r="1247" spans="1:4" x14ac:dyDescent="0.25">
      <c r="A1247" t="s">
        <v>482</v>
      </c>
      <c r="B1247" t="s">
        <v>483</v>
      </c>
      <c r="C1247" s="3">
        <v>10</v>
      </c>
      <c r="D1247" s="3">
        <v>-11311.51</v>
      </c>
    </row>
    <row r="1248" spans="1:4" x14ac:dyDescent="0.25">
      <c r="A1248" t="s">
        <v>623</v>
      </c>
      <c r="B1248" t="s">
        <v>624</v>
      </c>
      <c r="C1248" s="3">
        <v>321</v>
      </c>
      <c r="D1248" s="3">
        <v>-497984.3</v>
      </c>
    </row>
    <row r="1249" spans="1:4" x14ac:dyDescent="0.25">
      <c r="A1249" t="s">
        <v>484</v>
      </c>
      <c r="B1249" t="s">
        <v>485</v>
      </c>
      <c r="C1249" s="3">
        <v>5</v>
      </c>
      <c r="D1249" s="3">
        <v>-82.54</v>
      </c>
    </row>
    <row r="1250" spans="1:4" x14ac:dyDescent="0.25">
      <c r="A1250" t="s">
        <v>486</v>
      </c>
      <c r="B1250" t="s">
        <v>487</v>
      </c>
      <c r="C1250" s="3">
        <v>482</v>
      </c>
      <c r="D1250" s="3">
        <v>-1244972.76</v>
      </c>
    </row>
    <row r="1251" spans="1:4" x14ac:dyDescent="0.25">
      <c r="A1251" t="s">
        <v>488</v>
      </c>
      <c r="B1251" t="s">
        <v>489</v>
      </c>
      <c r="C1251" s="3">
        <v>53</v>
      </c>
      <c r="D1251" s="3">
        <v>-80291.240000000005</v>
      </c>
    </row>
    <row r="1252" spans="1:4" x14ac:dyDescent="0.25">
      <c r="A1252" t="s">
        <v>727</v>
      </c>
      <c r="B1252" t="s">
        <v>728</v>
      </c>
      <c r="C1252" s="3">
        <v>142</v>
      </c>
      <c r="D1252" s="3">
        <v>-21972.23</v>
      </c>
    </row>
    <row r="1253" spans="1:4" x14ac:dyDescent="0.25">
      <c r="A1253" t="s">
        <v>492</v>
      </c>
      <c r="B1253" t="s">
        <v>493</v>
      </c>
      <c r="C1253" s="3">
        <v>59</v>
      </c>
      <c r="D1253" s="3">
        <v>-95229.82</v>
      </c>
    </row>
    <row r="1254" spans="1:4" x14ac:dyDescent="0.25">
      <c r="A1254" t="s">
        <v>729</v>
      </c>
      <c r="B1254" t="s">
        <v>730</v>
      </c>
      <c r="C1254" s="3">
        <v>11</v>
      </c>
      <c r="D1254" s="3">
        <v>-119933.77</v>
      </c>
    </row>
    <row r="1255" spans="1:4" x14ac:dyDescent="0.25">
      <c r="A1255" t="s">
        <v>494</v>
      </c>
      <c r="B1255" t="s">
        <v>495</v>
      </c>
      <c r="C1255" s="3">
        <v>204</v>
      </c>
      <c r="D1255" s="3">
        <v>-513451.28</v>
      </c>
    </row>
    <row r="1256" spans="1:4" x14ac:dyDescent="0.25">
      <c r="A1256" t="s">
        <v>731</v>
      </c>
      <c r="B1256" t="s">
        <v>732</v>
      </c>
      <c r="C1256" s="3">
        <v>4</v>
      </c>
      <c r="D1256" s="3">
        <v>-4906.47</v>
      </c>
    </row>
    <row r="1257" spans="1:4" x14ac:dyDescent="0.25">
      <c r="A1257" t="s">
        <v>496</v>
      </c>
      <c r="B1257" t="s">
        <v>497</v>
      </c>
      <c r="C1257" s="3">
        <v>178</v>
      </c>
      <c r="D1257" s="3">
        <v>-406698.01</v>
      </c>
    </row>
    <row r="1258" spans="1:4" x14ac:dyDescent="0.25">
      <c r="A1258" t="s">
        <v>498</v>
      </c>
      <c r="B1258" t="s">
        <v>499</v>
      </c>
      <c r="C1258" s="3">
        <v>18</v>
      </c>
      <c r="D1258" s="3">
        <v>-69834.98</v>
      </c>
    </row>
    <row r="1259" spans="1:4" x14ac:dyDescent="0.25">
      <c r="A1259" t="s">
        <v>500</v>
      </c>
      <c r="B1259" t="s">
        <v>501</v>
      </c>
      <c r="C1259" s="3">
        <v>2822</v>
      </c>
      <c r="D1259" s="3">
        <v>-7812238.4500000002</v>
      </c>
    </row>
    <row r="1260" spans="1:4" x14ac:dyDescent="0.25">
      <c r="A1260" t="s">
        <v>950</v>
      </c>
      <c r="B1260" t="s">
        <v>951</v>
      </c>
      <c r="C1260" s="3">
        <v>7</v>
      </c>
      <c r="D1260" s="3">
        <v>-4687.3500000000004</v>
      </c>
    </row>
    <row r="1261" spans="1:4" x14ac:dyDescent="0.25">
      <c r="A1261" t="s">
        <v>502</v>
      </c>
      <c r="B1261" t="s">
        <v>503</v>
      </c>
      <c r="C1261" s="3">
        <v>413</v>
      </c>
      <c r="D1261" s="3">
        <v>-446814.16</v>
      </c>
    </row>
    <row r="1262" spans="1:4" x14ac:dyDescent="0.25">
      <c r="A1262" t="s">
        <v>625</v>
      </c>
      <c r="B1262" t="s">
        <v>626</v>
      </c>
      <c r="C1262" s="3">
        <v>17</v>
      </c>
      <c r="D1262" s="3">
        <v>-39762.49</v>
      </c>
    </row>
    <row r="1263" spans="1:4" x14ac:dyDescent="0.25">
      <c r="A1263" t="s">
        <v>627</v>
      </c>
      <c r="B1263" t="s">
        <v>628</v>
      </c>
      <c r="C1263" s="3">
        <v>8</v>
      </c>
      <c r="D1263" s="3">
        <v>-9089.17</v>
      </c>
    </row>
    <row r="1264" spans="1:4" x14ac:dyDescent="0.25">
      <c r="A1264" t="s">
        <v>504</v>
      </c>
      <c r="B1264" t="s">
        <v>505</v>
      </c>
      <c r="C1264" s="3">
        <v>17</v>
      </c>
      <c r="D1264" s="3">
        <v>-39404.49</v>
      </c>
    </row>
    <row r="1265" spans="1:4" x14ac:dyDescent="0.25">
      <c r="A1265" t="s">
        <v>506</v>
      </c>
      <c r="B1265" t="s">
        <v>507</v>
      </c>
      <c r="C1265" s="3">
        <v>138</v>
      </c>
      <c r="D1265" s="3">
        <v>-281630.57</v>
      </c>
    </row>
    <row r="1266" spans="1:4" x14ac:dyDescent="0.25">
      <c r="A1266" t="s">
        <v>508</v>
      </c>
      <c r="B1266" t="s">
        <v>509</v>
      </c>
      <c r="C1266" s="3">
        <v>129</v>
      </c>
      <c r="D1266" s="3">
        <v>-458923.85</v>
      </c>
    </row>
    <row r="1267" spans="1:4" x14ac:dyDescent="0.25">
      <c r="A1267" t="s">
        <v>510</v>
      </c>
      <c r="B1267" t="s">
        <v>511</v>
      </c>
      <c r="C1267" s="3">
        <v>24</v>
      </c>
      <c r="D1267" s="3">
        <v>-115111.41</v>
      </c>
    </row>
    <row r="1268" spans="1:4" x14ac:dyDescent="0.25">
      <c r="A1268" t="s">
        <v>512</v>
      </c>
      <c r="B1268" t="s">
        <v>513</v>
      </c>
      <c r="C1268" s="3">
        <v>1494</v>
      </c>
      <c r="D1268" s="3">
        <v>-1488809.2</v>
      </c>
    </row>
    <row r="1269" spans="1:4" x14ac:dyDescent="0.25">
      <c r="A1269" t="s">
        <v>952</v>
      </c>
      <c r="B1269" t="s">
        <v>953</v>
      </c>
      <c r="C1269" s="3">
        <v>10</v>
      </c>
      <c r="D1269" s="3">
        <v>-7811.34</v>
      </c>
    </row>
    <row r="1270" spans="1:4" x14ac:dyDescent="0.25">
      <c r="A1270" t="s">
        <v>954</v>
      </c>
      <c r="B1270" t="s">
        <v>955</v>
      </c>
      <c r="C1270" s="3">
        <v>185</v>
      </c>
      <c r="D1270" s="3">
        <v>-280058.44</v>
      </c>
    </row>
    <row r="1271" spans="1:4" x14ac:dyDescent="0.25">
      <c r="A1271" t="s">
        <v>956</v>
      </c>
      <c r="B1271" t="s">
        <v>957</v>
      </c>
      <c r="C1271" s="3">
        <v>61</v>
      </c>
      <c r="D1271" s="3">
        <v>-139084.26999999999</v>
      </c>
    </row>
    <row r="1272" spans="1:4" x14ac:dyDescent="0.25">
      <c r="A1272" t="s">
        <v>958</v>
      </c>
      <c r="B1272" t="s">
        <v>959</v>
      </c>
      <c r="C1272" s="3">
        <v>2</v>
      </c>
      <c r="D1272" s="3">
        <v>-130</v>
      </c>
    </row>
    <row r="1273" spans="1:4" x14ac:dyDescent="0.25">
      <c r="A1273" t="s">
        <v>514</v>
      </c>
      <c r="B1273" t="s">
        <v>515</v>
      </c>
      <c r="C1273" s="3">
        <v>190</v>
      </c>
      <c r="D1273" s="3">
        <v>-38069.879999999997</v>
      </c>
    </row>
    <row r="1274" spans="1:4" x14ac:dyDescent="0.25">
      <c r="A1274" t="s">
        <v>516</v>
      </c>
      <c r="B1274" t="s">
        <v>517</v>
      </c>
      <c r="C1274" s="3">
        <v>3356</v>
      </c>
      <c r="D1274" s="3">
        <v>-265105.45</v>
      </c>
    </row>
    <row r="1275" spans="1:4" x14ac:dyDescent="0.25">
      <c r="A1275" t="s">
        <v>518</v>
      </c>
      <c r="B1275" t="s">
        <v>519</v>
      </c>
      <c r="C1275" s="3">
        <v>7218</v>
      </c>
      <c r="D1275" s="3">
        <v>-1234258.93</v>
      </c>
    </row>
    <row r="1276" spans="1:4" x14ac:dyDescent="0.25">
      <c r="A1276" t="s">
        <v>520</v>
      </c>
      <c r="B1276" t="s">
        <v>521</v>
      </c>
      <c r="C1276" s="3">
        <v>573</v>
      </c>
      <c r="D1276" s="3">
        <v>-129987.43</v>
      </c>
    </row>
    <row r="1277" spans="1:4" x14ac:dyDescent="0.25">
      <c r="A1277" t="s">
        <v>522</v>
      </c>
      <c r="B1277" t="s">
        <v>523</v>
      </c>
      <c r="C1277" s="3">
        <v>3814</v>
      </c>
      <c r="D1277" s="3">
        <v>-548095.03</v>
      </c>
    </row>
    <row r="1278" spans="1:4" x14ac:dyDescent="0.25">
      <c r="A1278" t="s">
        <v>524</v>
      </c>
      <c r="B1278" t="s">
        <v>525</v>
      </c>
      <c r="C1278" s="3">
        <v>6692</v>
      </c>
      <c r="D1278" s="3">
        <v>-971940.52</v>
      </c>
    </row>
  </sheetData>
  <pageMargins left="0.7" right="0.7" top="0.75" bottom="0.75" header="0.3" footer="0.3"/>
  <legacy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9"/>
  <sheetViews>
    <sheetView workbookViewId="0">
      <selection activeCell="I37" sqref="I37"/>
    </sheetView>
  </sheetViews>
  <sheetFormatPr defaultRowHeight="15" x14ac:dyDescent="0.25"/>
  <sheetData>
    <row r="1" spans="1:1" x14ac:dyDescent="0.25">
      <c r="A1" t="s">
        <v>1023</v>
      </c>
    </row>
    <row r="2" spans="1:1" x14ac:dyDescent="0.25">
      <c r="A2" t="s">
        <v>1010</v>
      </c>
    </row>
    <row r="3" spans="1:1" x14ac:dyDescent="0.25">
      <c r="A3" t="s">
        <v>988</v>
      </c>
    </row>
    <row r="4" spans="1:1" x14ac:dyDescent="0.25">
      <c r="A4" t="s">
        <v>1007</v>
      </c>
    </row>
    <row r="5" spans="1:1" x14ac:dyDescent="0.25">
      <c r="A5" t="s">
        <v>989</v>
      </c>
    </row>
    <row r="6" spans="1:1" x14ac:dyDescent="0.25">
      <c r="A6" t="s">
        <v>1008</v>
      </c>
    </row>
    <row r="7" spans="1:1" x14ac:dyDescent="0.25">
      <c r="A7" t="s">
        <v>990</v>
      </c>
    </row>
    <row r="9" spans="1:1" x14ac:dyDescent="0.25">
      <c r="A9" t="s">
        <v>991</v>
      </c>
    </row>
    <row r="10" spans="1:1" x14ac:dyDescent="0.25">
      <c r="A10" t="s">
        <v>992</v>
      </c>
    </row>
    <row r="11" spans="1:1" x14ac:dyDescent="0.25">
      <c r="A11" t="s">
        <v>993</v>
      </c>
    </row>
    <row r="13" spans="1:1" x14ac:dyDescent="0.25">
      <c r="A13" t="s">
        <v>994</v>
      </c>
    </row>
    <row r="14" spans="1:1" x14ac:dyDescent="0.25">
      <c r="A14" t="s">
        <v>995</v>
      </c>
    </row>
    <row r="16" spans="1:1" x14ac:dyDescent="0.25">
      <c r="A16" t="s">
        <v>996</v>
      </c>
    </row>
    <row r="17" spans="1:1" x14ac:dyDescent="0.25">
      <c r="A17" t="s">
        <v>997</v>
      </c>
    </row>
    <row r="18" spans="1:1" x14ac:dyDescent="0.25">
      <c r="A18" t="s">
        <v>998</v>
      </c>
    </row>
    <row r="20" spans="1:1" x14ac:dyDescent="0.25">
      <c r="A20" t="s">
        <v>999</v>
      </c>
    </row>
    <row r="21" spans="1:1" x14ac:dyDescent="0.25">
      <c r="A21" t="s">
        <v>1000</v>
      </c>
    </row>
    <row r="22" spans="1:1" x14ac:dyDescent="0.25">
      <c r="A22" t="s">
        <v>1009</v>
      </c>
    </row>
    <row r="23" spans="1:1" x14ac:dyDescent="0.25">
      <c r="A23" t="s">
        <v>1001</v>
      </c>
    </row>
    <row r="25" spans="1:1" x14ac:dyDescent="0.25">
      <c r="A25" t="s">
        <v>1011</v>
      </c>
    </row>
    <row r="27" spans="1:1" x14ac:dyDescent="0.25">
      <c r="A27" s="1" t="s">
        <v>1002</v>
      </c>
    </row>
    <row r="29" spans="1:1" x14ac:dyDescent="0.25">
      <c r="A29" t="s">
        <v>1013</v>
      </c>
    </row>
    <row r="31" spans="1:1" x14ac:dyDescent="0.25">
      <c r="A31" t="s">
        <v>1003</v>
      </c>
    </row>
    <row r="32" spans="1:1" x14ac:dyDescent="0.25">
      <c r="A32" t="s">
        <v>1014</v>
      </c>
    </row>
    <row r="33" spans="1:1" x14ac:dyDescent="0.25">
      <c r="A33" t="s">
        <v>1015</v>
      </c>
    </row>
    <row r="34" spans="1:1" x14ac:dyDescent="0.25">
      <c r="A34" t="s">
        <v>1016</v>
      </c>
    </row>
    <row r="35" spans="1:1" x14ac:dyDescent="0.25">
      <c r="A35" t="s">
        <v>1017</v>
      </c>
    </row>
    <row r="37" spans="1:1" x14ac:dyDescent="0.25">
      <c r="A37" t="s">
        <v>1018</v>
      </c>
    </row>
    <row r="40" spans="1:1" x14ac:dyDescent="0.25">
      <c r="A40" t="s">
        <v>1019</v>
      </c>
    </row>
    <row r="41" spans="1:1" x14ac:dyDescent="0.25">
      <c r="A41" t="s">
        <v>1020</v>
      </c>
    </row>
    <row r="44" spans="1:1" x14ac:dyDescent="0.25">
      <c r="A44" t="s">
        <v>1004</v>
      </c>
    </row>
    <row r="45" spans="1:1" x14ac:dyDescent="0.25">
      <c r="A45" t="s">
        <v>1021</v>
      </c>
    </row>
    <row r="46" spans="1:1" x14ac:dyDescent="0.25">
      <c r="A46" t="s">
        <v>1022</v>
      </c>
    </row>
    <row r="49" spans="1:1" x14ac:dyDescent="0.25">
      <c r="A49" t="s">
        <v>1005</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37"/>
  <sheetViews>
    <sheetView workbookViewId="0">
      <selection activeCell="G8" sqref="G8"/>
    </sheetView>
  </sheetViews>
  <sheetFormatPr defaultRowHeight="15" x14ac:dyDescent="0.25"/>
  <cols>
    <col min="1" max="1" width="40" style="11" customWidth="1"/>
    <col min="2" max="2" width="11.5703125" style="10" bestFit="1" customWidth="1"/>
    <col min="3" max="3" width="2.85546875" style="17" customWidth="1"/>
    <col min="4" max="4" width="40" style="11" customWidth="1"/>
    <col min="5" max="5" width="10.5703125" style="10" bestFit="1" customWidth="1"/>
    <col min="6" max="6" width="26.28515625" customWidth="1"/>
    <col min="7" max="7" width="10.5703125" bestFit="1" customWidth="1"/>
  </cols>
  <sheetData>
    <row r="1" spans="1:7" x14ac:dyDescent="0.25">
      <c r="A1" s="61" t="s">
        <v>2115</v>
      </c>
    </row>
    <row r="3" spans="1:7" x14ac:dyDescent="0.25">
      <c r="A3" s="52" t="s">
        <v>1574</v>
      </c>
      <c r="B3" s="53"/>
      <c r="C3" s="54"/>
      <c r="D3" s="52" t="s">
        <v>1575</v>
      </c>
    </row>
    <row r="4" spans="1:7" ht="30" x14ac:dyDescent="0.25">
      <c r="A4" s="11" t="s">
        <v>1034</v>
      </c>
      <c r="B4" s="10">
        <f>SUM('System 1'!I25+'System 2'!I506)</f>
        <v>916143.99000000011</v>
      </c>
      <c r="D4" s="11" t="s">
        <v>1046</v>
      </c>
      <c r="E4" s="10">
        <f>SUM('System 1'!H25+'System 2'!H506)</f>
        <v>1383266.0100000002</v>
      </c>
      <c r="G4" s="27"/>
    </row>
    <row r="6" spans="1:7" ht="60" x14ac:dyDescent="0.25">
      <c r="A6" s="11" t="s">
        <v>1035</v>
      </c>
      <c r="B6" s="12">
        <v>40</v>
      </c>
      <c r="D6" s="11" t="s">
        <v>2109</v>
      </c>
      <c r="E6" s="18">
        <v>0.17</v>
      </c>
    </row>
    <row r="7" spans="1:7" ht="30" x14ac:dyDescent="0.25">
      <c r="A7" s="11" t="s">
        <v>1036</v>
      </c>
      <c r="B7" s="10">
        <f>B4*B6</f>
        <v>36645759.600000001</v>
      </c>
      <c r="D7" s="11" t="s">
        <v>1049</v>
      </c>
      <c r="E7" s="10">
        <f>E4*E6</f>
        <v>235155.22170000005</v>
      </c>
    </row>
    <row r="8" spans="1:7" ht="45" x14ac:dyDescent="0.25">
      <c r="D8" s="11" t="s">
        <v>1050</v>
      </c>
      <c r="E8" s="19">
        <f>E7/60</f>
        <v>3919.2536950000008</v>
      </c>
    </row>
    <row r="9" spans="1:7" ht="30" x14ac:dyDescent="0.25">
      <c r="A9" s="11" t="s">
        <v>1037</v>
      </c>
      <c r="B9" s="12">
        <v>25</v>
      </c>
      <c r="D9"/>
      <c r="E9"/>
    </row>
    <row r="11" spans="1:7" ht="30" x14ac:dyDescent="0.25">
      <c r="A11" s="11" t="s">
        <v>2100</v>
      </c>
      <c r="B11" s="10">
        <v>5</v>
      </c>
    </row>
    <row r="13" spans="1:7" x14ac:dyDescent="0.25">
      <c r="A13" s="11" t="s">
        <v>1038</v>
      </c>
      <c r="B13" s="10">
        <f>B9*B11</f>
        <v>125</v>
      </c>
    </row>
    <row r="14" spans="1:7" x14ac:dyDescent="0.25">
      <c r="A14" s="11" t="s">
        <v>1039</v>
      </c>
      <c r="B14" s="10">
        <v>60</v>
      </c>
    </row>
    <row r="15" spans="1:7" x14ac:dyDescent="0.25">
      <c r="A15" s="11" t="s">
        <v>1040</v>
      </c>
      <c r="B15" s="10">
        <f>B13*B14</f>
        <v>7500</v>
      </c>
    </row>
    <row r="17" spans="1:6" x14ac:dyDescent="0.25">
      <c r="A17" s="11" t="s">
        <v>1041</v>
      </c>
      <c r="B17" s="10">
        <v>2080</v>
      </c>
      <c r="D17" s="11" t="s">
        <v>1041</v>
      </c>
      <c r="E17" s="10">
        <v>2080</v>
      </c>
    </row>
    <row r="19" spans="1:6" ht="30" x14ac:dyDescent="0.25">
      <c r="A19" s="11" t="s">
        <v>1044</v>
      </c>
      <c r="B19" s="10">
        <v>1880</v>
      </c>
      <c r="D19" s="11" t="s">
        <v>1044</v>
      </c>
      <c r="E19" s="10">
        <v>1880</v>
      </c>
    </row>
    <row r="21" spans="1:6" ht="45" x14ac:dyDescent="0.25">
      <c r="A21" s="11" t="s">
        <v>1042</v>
      </c>
      <c r="B21" s="15">
        <v>0.65</v>
      </c>
      <c r="D21" s="11" t="s">
        <v>1042</v>
      </c>
      <c r="E21" s="15">
        <v>0.8</v>
      </c>
      <c r="F21" s="21"/>
    </row>
    <row r="23" spans="1:6" x14ac:dyDescent="0.25">
      <c r="A23" s="11" t="s">
        <v>1043</v>
      </c>
      <c r="B23" s="10">
        <f>(B19)*(B21)</f>
        <v>1222</v>
      </c>
      <c r="D23" s="11" t="s">
        <v>1043</v>
      </c>
      <c r="E23" s="20">
        <f>E19*E21</f>
        <v>1504</v>
      </c>
    </row>
    <row r="24" spans="1:6" ht="45" x14ac:dyDescent="0.25">
      <c r="A24" s="11" t="s">
        <v>1045</v>
      </c>
      <c r="B24" s="10">
        <f>B19*B23</f>
        <v>2297360</v>
      </c>
    </row>
    <row r="26" spans="1:6" ht="60" x14ac:dyDescent="0.25">
      <c r="A26" s="11" t="s">
        <v>1048</v>
      </c>
      <c r="B26" s="12">
        <f>B7/B24</f>
        <v>15.951248215342829</v>
      </c>
      <c r="D26" s="11" t="s">
        <v>1047</v>
      </c>
      <c r="E26" s="12">
        <f>E8/E23</f>
        <v>2.6058867652925537</v>
      </c>
    </row>
    <row r="27" spans="1:6" ht="15.75" thickBot="1" x14ac:dyDescent="0.3"/>
    <row r="28" spans="1:6" x14ac:dyDescent="0.25">
      <c r="A28" s="22" t="s">
        <v>1051</v>
      </c>
      <c r="B28" s="23">
        <f>SUM(B29:B31)</f>
        <v>21.557134980635382</v>
      </c>
    </row>
    <row r="29" spans="1:6" x14ac:dyDescent="0.25">
      <c r="A29" s="24" t="s">
        <v>1052</v>
      </c>
      <c r="B29" s="25">
        <v>1</v>
      </c>
    </row>
    <row r="30" spans="1:6" x14ac:dyDescent="0.25">
      <c r="A30" s="24" t="s">
        <v>1053</v>
      </c>
      <c r="B30" s="25">
        <v>2</v>
      </c>
    </row>
    <row r="31" spans="1:6" ht="15.75" thickBot="1" x14ac:dyDescent="0.3">
      <c r="A31" s="26" t="s">
        <v>1573</v>
      </c>
      <c r="B31" s="55">
        <f>SUM(B26+E26)</f>
        <v>18.557134980635382</v>
      </c>
    </row>
    <row r="33" spans="1:1" x14ac:dyDescent="0.25">
      <c r="A33" s="28" t="s">
        <v>1576</v>
      </c>
    </row>
    <row r="37" spans="1:1" x14ac:dyDescent="0.25">
      <c r="A37" s="58" t="s">
        <v>2114</v>
      </c>
    </row>
  </sheetData>
  <hyperlinks>
    <hyperlink ref="A37" r:id="rId1"/>
  </hyperlinks>
  <pageMargins left="0.7" right="0.7" top="0.75" bottom="0.75" header="0.3" footer="0.3"/>
  <pageSetup orientation="landscape" horizontalDpi="4294967293" verticalDpi="4294967293" r:id="rId2"/>
  <headerFooter>
    <oddHeader>&amp;F</oddHeader>
    <oddFooter>&amp;CDeveloped by DeSoto Healthcare Solutions, LLC shared with HFMA Forum members</oddFooter>
  </headerFooter>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3"/>
  <sheetViews>
    <sheetView tabSelected="1" workbookViewId="0">
      <selection activeCell="F6" sqref="F6"/>
    </sheetView>
  </sheetViews>
  <sheetFormatPr defaultRowHeight="15" x14ac:dyDescent="0.25"/>
  <cols>
    <col min="1" max="1" width="8.85546875" style="57" customWidth="1"/>
    <col min="2" max="2" width="79.85546875" customWidth="1"/>
  </cols>
  <sheetData>
    <row r="1" spans="1:2" x14ac:dyDescent="0.25">
      <c r="A1" s="62" t="s">
        <v>2115</v>
      </c>
    </row>
    <row r="3" spans="1:2" x14ac:dyDescent="0.25">
      <c r="A3" s="56" t="s">
        <v>2094</v>
      </c>
      <c r="B3" s="56" t="s">
        <v>2095</v>
      </c>
    </row>
    <row r="4" spans="1:2" ht="30" x14ac:dyDescent="0.25">
      <c r="A4" s="57">
        <v>1</v>
      </c>
      <c r="B4" s="11" t="s">
        <v>2096</v>
      </c>
    </row>
    <row r="5" spans="1:2" ht="45" x14ac:dyDescent="0.25">
      <c r="A5" s="57">
        <v>2</v>
      </c>
      <c r="B5" s="11" t="s">
        <v>2105</v>
      </c>
    </row>
    <row r="6" spans="1:2" ht="30" x14ac:dyDescent="0.25">
      <c r="A6" s="57">
        <v>3</v>
      </c>
      <c r="B6" s="11" t="s">
        <v>2097</v>
      </c>
    </row>
    <row r="7" spans="1:2" ht="120" x14ac:dyDescent="0.25">
      <c r="A7" s="57">
        <v>4</v>
      </c>
      <c r="B7" s="11" t="s">
        <v>2098</v>
      </c>
    </row>
    <row r="8" spans="1:2" ht="45" x14ac:dyDescent="0.25">
      <c r="A8" s="57">
        <v>5</v>
      </c>
      <c r="B8" s="11" t="s">
        <v>2106</v>
      </c>
    </row>
    <row r="9" spans="1:2" ht="75" x14ac:dyDescent="0.25">
      <c r="A9" s="57">
        <v>6</v>
      </c>
      <c r="B9" s="11" t="s">
        <v>2107</v>
      </c>
    </row>
    <row r="10" spans="1:2" ht="45" x14ac:dyDescent="0.25">
      <c r="A10" s="57">
        <v>7</v>
      </c>
      <c r="B10" s="11" t="s">
        <v>2099</v>
      </c>
    </row>
    <row r="11" spans="1:2" ht="30" x14ac:dyDescent="0.25">
      <c r="A11" s="57">
        <v>8</v>
      </c>
      <c r="B11" s="11" t="s">
        <v>2101</v>
      </c>
    </row>
    <row r="12" spans="1:2" ht="60" x14ac:dyDescent="0.25">
      <c r="A12" s="57">
        <v>9</v>
      </c>
      <c r="B12" s="11" t="s">
        <v>2108</v>
      </c>
    </row>
    <row r="13" spans="1:2" ht="75" x14ac:dyDescent="0.25">
      <c r="A13" s="57">
        <v>10</v>
      </c>
      <c r="B13" s="11" t="s">
        <v>2102</v>
      </c>
    </row>
    <row r="14" spans="1:2" ht="30" x14ac:dyDescent="0.25">
      <c r="A14" s="57">
        <v>11</v>
      </c>
      <c r="B14" s="11" t="s">
        <v>2103</v>
      </c>
    </row>
    <row r="15" spans="1:2" ht="45" x14ac:dyDescent="0.25">
      <c r="A15" s="57">
        <v>12</v>
      </c>
      <c r="B15" s="11" t="s">
        <v>2104</v>
      </c>
    </row>
    <row r="16" spans="1:2" ht="60" x14ac:dyDescent="0.25">
      <c r="A16" s="57">
        <v>13</v>
      </c>
      <c r="B16" s="11" t="s">
        <v>2111</v>
      </c>
    </row>
    <row r="17" spans="1:2" ht="30" x14ac:dyDescent="0.25">
      <c r="A17" s="57">
        <v>14</v>
      </c>
      <c r="B17" s="11" t="s">
        <v>2112</v>
      </c>
    </row>
    <row r="18" spans="1:2" ht="45" x14ac:dyDescent="0.25">
      <c r="A18" s="57">
        <v>15</v>
      </c>
      <c r="B18" s="11" t="s">
        <v>2113</v>
      </c>
    </row>
    <row r="19" spans="1:2" ht="30" x14ac:dyDescent="0.25">
      <c r="A19" s="57">
        <v>16</v>
      </c>
      <c r="B19" s="11" t="s">
        <v>2110</v>
      </c>
    </row>
    <row r="20" spans="1:2" x14ac:dyDescent="0.25">
      <c r="B20" s="11"/>
    </row>
    <row r="21" spans="1:2" x14ac:dyDescent="0.25">
      <c r="B21" s="58" t="s">
        <v>2114</v>
      </c>
    </row>
    <row r="22" spans="1:2" x14ac:dyDescent="0.25">
      <c r="B22" s="11"/>
    </row>
    <row r="23" spans="1:2" x14ac:dyDescent="0.25">
      <c r="B23" s="11"/>
    </row>
    <row r="24" spans="1:2" x14ac:dyDescent="0.25">
      <c r="B24" s="58"/>
    </row>
    <row r="25" spans="1:2" x14ac:dyDescent="0.25">
      <c r="B25" s="11"/>
    </row>
    <row r="26" spans="1:2" x14ac:dyDescent="0.25">
      <c r="B26" s="11"/>
    </row>
    <row r="27" spans="1:2" x14ac:dyDescent="0.25">
      <c r="B27" s="11"/>
    </row>
    <row r="28" spans="1:2" x14ac:dyDescent="0.25">
      <c r="B28" s="11"/>
    </row>
    <row r="29" spans="1:2" x14ac:dyDescent="0.25">
      <c r="B29" s="11"/>
    </row>
    <row r="30" spans="1:2" x14ac:dyDescent="0.25">
      <c r="B30" s="11"/>
    </row>
    <row r="31" spans="1:2" x14ac:dyDescent="0.25">
      <c r="B31" s="11"/>
    </row>
    <row r="32" spans="1:2" x14ac:dyDescent="0.25">
      <c r="B32" s="11"/>
    </row>
    <row r="33" spans="2:2" x14ac:dyDescent="0.25">
      <c r="B33" s="11"/>
    </row>
  </sheetData>
  <hyperlinks>
    <hyperlink ref="B21" r:id="rId1"/>
  </hyperlinks>
  <pageMargins left="0.7" right="0.7" top="0.75" bottom="0.75" header="0.3" footer="0.3"/>
  <pageSetup orientation="portrait" r:id="rId2"/>
  <headerFooter>
    <oddHeader>&amp;F</oddHeader>
    <oddFooter>&amp;CSubmitted by Richard R DeSoto, CRCE-I contact rrdesoto@gmail.com</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System 1</vt:lpstr>
      <vt:lpstr>cpa</vt:lpstr>
      <vt:lpstr>Request</vt:lpstr>
      <vt:lpstr>System 2</vt:lpstr>
      <vt:lpstr>raw</vt:lpstr>
      <vt:lpstr>SQL</vt:lpstr>
      <vt:lpstr>Cash Posting Staff Calculation</vt:lpstr>
      <vt:lpstr>Model Notes</vt:lpstr>
    </vt:vector>
  </TitlesOfParts>
  <Company>RHC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Desoto, Richard R</dc:creator>
  <cp:lastModifiedBy>Betty</cp:lastModifiedBy>
  <cp:lastPrinted>2017-12-22T15:52:32Z</cp:lastPrinted>
  <dcterms:created xsi:type="dcterms:W3CDTF">2016-01-11T22:32:01Z</dcterms:created>
  <dcterms:modified xsi:type="dcterms:W3CDTF">2017-12-22T16:46:01Z</dcterms:modified>
</cp:coreProperties>
</file>